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64e74a7c1b122b5/Área de Trabalho/"/>
    </mc:Choice>
  </mc:AlternateContent>
  <xr:revisionPtr revIDLastSave="0" documentId="8_{EB831191-A5FB-44B7-BF5A-505ABB48E4A9}" xr6:coauthVersionLast="47" xr6:coauthVersionMax="47" xr10:uidLastSave="{00000000-0000-0000-0000-000000000000}"/>
  <bookViews>
    <workbookView xWindow="-108" yWindow="-108" windowWidth="23256" windowHeight="12456" tabRatio="886" activeTab="5" xr2:uid="{00000000-000D-0000-FFFF-FFFF00000000}"/>
  </bookViews>
  <sheets>
    <sheet name="VIDAS" sheetId="9" r:id="rId1"/>
    <sheet name="GRÁF. VER" sheetId="6" r:id="rId2"/>
    <sheet name="ACUMULADO VERSÁTIL" sheetId="10" r:id="rId3"/>
    <sheet name="GRÁF. DIN" sheetId="7" r:id="rId4"/>
    <sheet name="ACUMULADO DINÂMICO" sheetId="11" r:id="rId5"/>
    <sheet name="GRÁF. VERxDIN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G36" i="11"/>
  <c r="G37" i="11"/>
  <c r="G38" i="11"/>
  <c r="G39" i="11"/>
  <c r="G40" i="11"/>
  <c r="G41" i="11"/>
  <c r="G42" i="11"/>
  <c r="G43" i="11"/>
  <c r="G44" i="11"/>
  <c r="G45" i="11"/>
  <c r="G46" i="11"/>
  <c r="C46" i="11"/>
  <c r="J35" i="11" s="1"/>
  <c r="K35" i="11" s="1"/>
  <c r="C45" i="11"/>
  <c r="C44" i="11"/>
  <c r="J33" i="11" s="1"/>
  <c r="K33" i="11" s="1"/>
  <c r="C43" i="11"/>
  <c r="J32" i="11" s="1"/>
  <c r="K32" i="11" s="1"/>
  <c r="C42" i="11"/>
  <c r="C41" i="11"/>
  <c r="C40" i="11"/>
  <c r="C39" i="11"/>
  <c r="J28" i="11" s="1"/>
  <c r="K28" i="11" s="1"/>
  <c r="C38" i="11"/>
  <c r="C37" i="11"/>
  <c r="C36" i="11"/>
  <c r="J24" i="11"/>
  <c r="K24" i="11" s="1"/>
  <c r="C35" i="11"/>
  <c r="G34" i="11"/>
  <c r="C34" i="11"/>
  <c r="J23" i="11"/>
  <c r="K23" i="11" s="1"/>
  <c r="G35" i="10"/>
  <c r="G36" i="10"/>
  <c r="G37" i="10"/>
  <c r="G38" i="10"/>
  <c r="G39" i="10"/>
  <c r="G40" i="10"/>
  <c r="G41" i="10"/>
  <c r="G42" i="10"/>
  <c r="G43" i="10"/>
  <c r="G44" i="10"/>
  <c r="G45" i="10"/>
  <c r="G46" i="10"/>
  <c r="G34" i="10"/>
  <c r="C36" i="10"/>
  <c r="C37" i="10"/>
  <c r="C38" i="10"/>
  <c r="C39" i="10"/>
  <c r="C40" i="10"/>
  <c r="C41" i="10"/>
  <c r="C42" i="10"/>
  <c r="C43" i="10"/>
  <c r="C44" i="10"/>
  <c r="C45" i="10"/>
  <c r="C46" i="10"/>
  <c r="C35" i="10"/>
  <c r="C34" i="10"/>
  <c r="J31" i="11" l="1"/>
  <c r="K31" i="11" s="1"/>
  <c r="J26" i="11"/>
  <c r="K26" i="11" s="1"/>
  <c r="J27" i="11"/>
  <c r="K27" i="11" s="1"/>
  <c r="J30" i="11"/>
  <c r="K30" i="11" s="1"/>
  <c r="J29" i="11"/>
  <c r="K29" i="11" s="1"/>
  <c r="J25" i="11"/>
  <c r="K25" i="11" s="1"/>
  <c r="J34" i="11"/>
  <c r="K34" i="11" s="1"/>
  <c r="J24" i="10"/>
  <c r="K24" i="10" s="1"/>
  <c r="J28" i="10"/>
  <c r="K28" i="10" s="1"/>
  <c r="J25" i="10"/>
  <c r="K25" i="10" s="1"/>
  <c r="J29" i="10"/>
  <c r="K29" i="10" s="1"/>
  <c r="J26" i="10"/>
  <c r="K26" i="10" s="1"/>
  <c r="J27" i="10"/>
  <c r="K27" i="10" s="1"/>
  <c r="J30" i="10"/>
  <c r="K30" i="10" s="1"/>
  <c r="J34" i="10"/>
  <c r="K34" i="10" s="1"/>
  <c r="J33" i="10"/>
  <c r="K33" i="10" s="1"/>
  <c r="J32" i="10"/>
  <c r="K32" i="10" s="1"/>
  <c r="J23" i="10"/>
  <c r="K23" i="10" s="1"/>
  <c r="J35" i="10"/>
  <c r="K35" i="10" s="1"/>
  <c r="J31" i="10"/>
  <c r="K31" i="10" s="1"/>
  <c r="E47" i="6" l="1"/>
  <c r="B47" i="6"/>
</calcChain>
</file>

<file path=xl/sharedStrings.xml><?xml version="1.0" encoding="utf-8"?>
<sst xmlns="http://schemas.openxmlformats.org/spreadsheetml/2006/main" count="49" uniqueCount="20">
  <si>
    <t>DINÂMICO</t>
  </si>
  <si>
    <t>VERSÁTIL</t>
  </si>
  <si>
    <t>COMP.</t>
  </si>
  <si>
    <t>% VER</t>
  </si>
  <si>
    <t>% DIN</t>
  </si>
  <si>
    <t>TOTAL</t>
  </si>
  <si>
    <t>SINISTRO VERSÁTIL</t>
  </si>
  <si>
    <t>PRÊMIO PAGO VERSÁTIL</t>
  </si>
  <si>
    <t>SINISTRO DINÂMICO</t>
  </si>
  <si>
    <t>PRÊMIO PAGO DINÂMICO</t>
  </si>
  <si>
    <t>TOTAL 1</t>
  </si>
  <si>
    <t>TOTAL 2</t>
  </si>
  <si>
    <t>SINISTRALIDADE VERSÁTIL</t>
  </si>
  <si>
    <t>MÊS/ANO</t>
  </si>
  <si>
    <t>SINISTRALIDADE ACUMULADA</t>
  </si>
  <si>
    <t>SINISTRO</t>
  </si>
  <si>
    <t>ACUM. 12 MESES</t>
  </si>
  <si>
    <t>RECEITA</t>
  </si>
  <si>
    <t>REAJUSTE</t>
  </si>
  <si>
    <t>SINISTRALIDADE DINÂMICO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</si>
</sst>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17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9" fontId="0" fillId="3" borderId="1" xfId="1" applyFont="1" applyFill="1" applyBorder="1" applyAlignment="1">
      <alignment horizontal="center"/>
    </xf>
    <xf numFmtId="17" fontId="0" fillId="2" borderId="1" xfId="0" applyNumberFormat="1" applyFill="1" applyBorder="1" applyAlignment="1">
      <alignment horizontal="center"/>
    </xf>
    <xf numFmtId="164" fontId="0" fillId="2" borderId="1" xfId="2" applyFont="1" applyFill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164" fontId="0" fillId="0" borderId="1" xfId="2" applyFont="1" applyBorder="1" applyAlignment="1">
      <alignment horizontal="center"/>
    </xf>
    <xf numFmtId="164" fontId="0" fillId="0" borderId="1" xfId="2" applyFont="1" applyFill="1" applyBorder="1" applyAlignment="1">
      <alignment horizontal="center"/>
    </xf>
    <xf numFmtId="17" fontId="3" fillId="4" borderId="1" xfId="0" applyNumberFormat="1" applyFont="1" applyFill="1" applyBorder="1" applyAlignment="1">
      <alignment horizontal="center"/>
    </xf>
    <xf numFmtId="164" fontId="3" fillId="4" borderId="1" xfId="2" applyFont="1" applyFill="1" applyBorder="1" applyAlignment="1">
      <alignment horizontal="center"/>
    </xf>
    <xf numFmtId="17" fontId="4" fillId="4" borderId="1" xfId="0" applyNumberFormat="1" applyFont="1" applyFill="1" applyBorder="1" applyAlignment="1">
      <alignment horizontal="center"/>
    </xf>
    <xf numFmtId="164" fontId="4" fillId="4" borderId="1" xfId="2" applyFont="1" applyFill="1" applyBorder="1" applyAlignment="1">
      <alignment horizontal="center"/>
    </xf>
    <xf numFmtId="17" fontId="5" fillId="4" borderId="1" xfId="0" applyNumberFormat="1" applyFont="1" applyFill="1" applyBorder="1" applyAlignment="1">
      <alignment horizontal="center"/>
    </xf>
    <xf numFmtId="10" fontId="0" fillId="2" borderId="1" xfId="1" applyNumberFormat="1" applyFont="1" applyFill="1" applyBorder="1" applyAlignment="1">
      <alignment horizontal="center"/>
    </xf>
    <xf numFmtId="10" fontId="0" fillId="0" borderId="1" xfId="1" applyNumberFormat="1" applyFont="1" applyFill="1" applyBorder="1" applyAlignment="1">
      <alignment horizontal="center"/>
    </xf>
    <xf numFmtId="10" fontId="5" fillId="4" borderId="1" xfId="1" applyNumberFormat="1" applyFont="1" applyFill="1" applyBorder="1" applyAlignment="1">
      <alignment horizontal="center"/>
    </xf>
    <xf numFmtId="17" fontId="0" fillId="0" borderId="0" xfId="0" applyNumberFormat="1"/>
    <xf numFmtId="17" fontId="0" fillId="3" borderId="2" xfId="0" applyNumberFormat="1" applyFill="1" applyBorder="1"/>
    <xf numFmtId="0" fontId="0" fillId="3" borderId="2" xfId="0" applyFill="1" applyBorder="1" applyAlignment="1">
      <alignment horizontal="center"/>
    </xf>
    <xf numFmtId="9" fontId="0" fillId="3" borderId="2" xfId="1" applyFont="1" applyFill="1" applyBorder="1" applyAlignment="1">
      <alignment horizontal="center"/>
    </xf>
    <xf numFmtId="17" fontId="0" fillId="0" borderId="5" xfId="0" applyNumberFormat="1" applyBorder="1"/>
    <xf numFmtId="0" fontId="0" fillId="0" borderId="6" xfId="0" applyBorder="1" applyAlignment="1">
      <alignment horizontal="center"/>
    </xf>
    <xf numFmtId="9" fontId="0" fillId="0" borderId="6" xfId="1" applyFont="1" applyBorder="1" applyAlignment="1">
      <alignment horizontal="center"/>
    </xf>
    <xf numFmtId="0" fontId="0" fillId="0" borderId="7" xfId="0" applyBorder="1" applyAlignment="1">
      <alignment horizontal="center"/>
    </xf>
    <xf numFmtId="17" fontId="0" fillId="0" borderId="8" xfId="0" applyNumberFormat="1" applyBorder="1"/>
    <xf numFmtId="0" fontId="0" fillId="0" borderId="9" xfId="0" applyBorder="1" applyAlignment="1">
      <alignment horizontal="center"/>
    </xf>
    <xf numFmtId="17" fontId="0" fillId="2" borderId="8" xfId="0" applyNumberFormat="1" applyFill="1" applyBorder="1"/>
    <xf numFmtId="0" fontId="0" fillId="2" borderId="9" xfId="0" applyFill="1" applyBorder="1" applyAlignment="1">
      <alignment horizontal="center"/>
    </xf>
    <xf numFmtId="17" fontId="0" fillId="3" borderId="8" xfId="0" applyNumberFormat="1" applyFill="1" applyBorder="1"/>
    <xf numFmtId="0" fontId="0" fillId="3" borderId="9" xfId="0" applyFill="1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10" xfId="0" applyNumberFormat="1" applyBorder="1"/>
    <xf numFmtId="0" fontId="0" fillId="0" borderId="11" xfId="0" applyBorder="1" applyAlignment="1">
      <alignment horizontal="center"/>
    </xf>
    <xf numFmtId="9" fontId="0" fillId="0" borderId="11" xfId="1" applyFont="1" applyBorder="1" applyAlignment="1">
      <alignment horizontal="center"/>
    </xf>
    <xf numFmtId="0" fontId="0" fillId="0" borderId="12" xfId="0" applyBorder="1" applyAlignment="1">
      <alignment horizontal="center"/>
    </xf>
    <xf numFmtId="17" fontId="2" fillId="3" borderId="10" xfId="0" applyNumberFormat="1" applyFont="1" applyFill="1" applyBorder="1"/>
    <xf numFmtId="0" fontId="2" fillId="3" borderId="11" xfId="0" applyFont="1" applyFill="1" applyBorder="1" applyAlignment="1">
      <alignment horizontal="center"/>
    </xf>
    <xf numFmtId="9" fontId="2" fillId="3" borderId="11" xfId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7" fontId="0" fillId="2" borderId="2" xfId="0" applyNumberFormat="1" applyFill="1" applyBorder="1" applyAlignment="1">
      <alignment horizontal="center"/>
    </xf>
    <xf numFmtId="164" fontId="0" fillId="2" borderId="2" xfId="2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</cellXfs>
  <cellStyles count="3">
    <cellStyle name="Moeda 2" xfId="2" xr:uid="{00000000-0005-0000-0000-000000000000}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VIDAS!$C$1</c:f>
              <c:strCache>
                <c:ptCount val="1"/>
                <c:pt idx="0">
                  <c:v>VERSÁTIL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VIDAS!$B$2:$B$30</c:f>
              <c:numCache>
                <c:formatCode>mmm\-yy</c:formatCode>
                <c:ptCount val="29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  <c:pt idx="22">
                  <c:v>45170</c:v>
                </c:pt>
                <c:pt idx="23">
                  <c:v>45200</c:v>
                </c:pt>
                <c:pt idx="24">
                  <c:v>45231</c:v>
                </c:pt>
                <c:pt idx="25">
                  <c:v>45261</c:v>
                </c:pt>
                <c:pt idx="26">
                  <c:v>45292</c:v>
                </c:pt>
                <c:pt idx="27">
                  <c:v>45323</c:v>
                </c:pt>
                <c:pt idx="28">
                  <c:v>45352</c:v>
                </c:pt>
              </c:numCache>
            </c:numRef>
          </c:cat>
          <c:val>
            <c:numRef>
              <c:f>VIDAS!$C$2:$C$30</c:f>
              <c:numCache>
                <c:formatCode>General</c:formatCode>
                <c:ptCount val="29"/>
                <c:pt idx="0">
                  <c:v>5473</c:v>
                </c:pt>
                <c:pt idx="1">
                  <c:v>5478</c:v>
                </c:pt>
                <c:pt idx="2">
                  <c:v>5475</c:v>
                </c:pt>
                <c:pt idx="3">
                  <c:v>5466</c:v>
                </c:pt>
                <c:pt idx="4">
                  <c:v>5449</c:v>
                </c:pt>
                <c:pt idx="5">
                  <c:v>5440</c:v>
                </c:pt>
                <c:pt idx="6">
                  <c:v>5434</c:v>
                </c:pt>
                <c:pt idx="7">
                  <c:v>5426</c:v>
                </c:pt>
                <c:pt idx="8">
                  <c:v>5407</c:v>
                </c:pt>
                <c:pt idx="9">
                  <c:v>5407</c:v>
                </c:pt>
                <c:pt idx="10">
                  <c:v>5396</c:v>
                </c:pt>
                <c:pt idx="11">
                  <c:v>5398</c:v>
                </c:pt>
                <c:pt idx="12">
                  <c:v>5406</c:v>
                </c:pt>
                <c:pt idx="13">
                  <c:v>5422</c:v>
                </c:pt>
                <c:pt idx="14">
                  <c:v>5461</c:v>
                </c:pt>
                <c:pt idx="15">
                  <c:v>5442</c:v>
                </c:pt>
                <c:pt idx="16">
                  <c:v>5451</c:v>
                </c:pt>
                <c:pt idx="17">
                  <c:v>5443</c:v>
                </c:pt>
                <c:pt idx="18">
                  <c:v>5440</c:v>
                </c:pt>
                <c:pt idx="19">
                  <c:v>5450</c:v>
                </c:pt>
                <c:pt idx="20">
                  <c:v>5794</c:v>
                </c:pt>
                <c:pt idx="21">
                  <c:v>5787</c:v>
                </c:pt>
                <c:pt idx="22">
                  <c:v>6120</c:v>
                </c:pt>
                <c:pt idx="23">
                  <c:v>6118</c:v>
                </c:pt>
                <c:pt idx="24">
                  <c:v>6118</c:v>
                </c:pt>
                <c:pt idx="25">
                  <c:v>6121</c:v>
                </c:pt>
                <c:pt idx="26">
                  <c:v>6112</c:v>
                </c:pt>
                <c:pt idx="27">
                  <c:v>6129</c:v>
                </c:pt>
                <c:pt idx="28">
                  <c:v>6125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2-4310-9509-C21906F26D9B}"/>
            </c:ext>
          </c:extLst>
        </c:ser>
        <c:ser>
          <c:idx val="1"/>
          <c:order val="1"/>
          <c:tx>
            <c:strRef>
              <c:f>VIDAS!$E$1</c:f>
              <c:strCache>
                <c:ptCount val="1"/>
                <c:pt idx="0">
                  <c:v>DINÂMICO</c:v>
                </c:pt>
              </c:strCache>
            </c:strRef>
          </c:tx>
          <c:spPr>
            <a:solidFill>
              <a:schemeClr val="accent2">
                <a:alpha val="88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2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VIDAS!$B$2:$B$30</c:f>
              <c:numCache>
                <c:formatCode>mmm\-yy</c:formatCode>
                <c:ptCount val="29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  <c:pt idx="22">
                  <c:v>45170</c:v>
                </c:pt>
                <c:pt idx="23">
                  <c:v>45200</c:v>
                </c:pt>
                <c:pt idx="24">
                  <c:v>45231</c:v>
                </c:pt>
                <c:pt idx="25">
                  <c:v>45261</c:v>
                </c:pt>
                <c:pt idx="26">
                  <c:v>45292</c:v>
                </c:pt>
                <c:pt idx="27">
                  <c:v>45323</c:v>
                </c:pt>
                <c:pt idx="28">
                  <c:v>45352</c:v>
                </c:pt>
              </c:numCache>
            </c:numRef>
          </c:cat>
          <c:val>
            <c:numRef>
              <c:f>VIDAS!$E$2:$E$30</c:f>
              <c:numCache>
                <c:formatCode>General</c:formatCode>
                <c:ptCount val="29"/>
                <c:pt idx="0">
                  <c:v>3772</c:v>
                </c:pt>
                <c:pt idx="1">
                  <c:v>3763</c:v>
                </c:pt>
                <c:pt idx="2">
                  <c:v>3757</c:v>
                </c:pt>
                <c:pt idx="3">
                  <c:v>3751</c:v>
                </c:pt>
                <c:pt idx="4">
                  <c:v>3752</c:v>
                </c:pt>
                <c:pt idx="5">
                  <c:v>3747</c:v>
                </c:pt>
                <c:pt idx="6">
                  <c:v>3747</c:v>
                </c:pt>
                <c:pt idx="7">
                  <c:v>3745</c:v>
                </c:pt>
                <c:pt idx="8">
                  <c:v>3733</c:v>
                </c:pt>
                <c:pt idx="9">
                  <c:v>3728</c:v>
                </c:pt>
                <c:pt idx="10">
                  <c:v>3718</c:v>
                </c:pt>
                <c:pt idx="11">
                  <c:v>3716</c:v>
                </c:pt>
                <c:pt idx="12">
                  <c:v>3714</c:v>
                </c:pt>
                <c:pt idx="13">
                  <c:v>3710</c:v>
                </c:pt>
                <c:pt idx="14">
                  <c:v>3705</c:v>
                </c:pt>
                <c:pt idx="15">
                  <c:v>3702</c:v>
                </c:pt>
                <c:pt idx="16">
                  <c:v>3694</c:v>
                </c:pt>
                <c:pt idx="17">
                  <c:v>3687</c:v>
                </c:pt>
                <c:pt idx="18">
                  <c:v>3685</c:v>
                </c:pt>
                <c:pt idx="19">
                  <c:v>3687</c:v>
                </c:pt>
                <c:pt idx="20">
                  <c:v>3508</c:v>
                </c:pt>
                <c:pt idx="21">
                  <c:v>3493</c:v>
                </c:pt>
                <c:pt idx="22">
                  <c:v>3292</c:v>
                </c:pt>
                <c:pt idx="23">
                  <c:v>3283</c:v>
                </c:pt>
                <c:pt idx="24">
                  <c:v>3284</c:v>
                </c:pt>
                <c:pt idx="25">
                  <c:v>3276</c:v>
                </c:pt>
                <c:pt idx="26">
                  <c:v>3267</c:v>
                </c:pt>
                <c:pt idx="27">
                  <c:v>3267</c:v>
                </c:pt>
                <c:pt idx="28">
                  <c:v>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F2-4310-9509-C21906F26D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88091776"/>
        <c:axId val="188130432"/>
        <c:axId val="0"/>
      </c:bar3DChart>
      <c:dateAx>
        <c:axId val="1880917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8130432"/>
        <c:crosses val="autoZero"/>
        <c:auto val="1"/>
        <c:lblOffset val="100"/>
        <c:baseTimeUnit val="months"/>
      </c:dateAx>
      <c:valAx>
        <c:axId val="188130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8809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VIDAS!$D$1</c:f>
              <c:strCache>
                <c:ptCount val="1"/>
                <c:pt idx="0">
                  <c:v>% VER</c:v>
                </c:pt>
              </c:strCache>
            </c:strRef>
          </c:tx>
          <c:spPr>
            <a:solidFill>
              <a:schemeClr val="accent6">
                <a:shade val="76000"/>
                <a:alpha val="88000"/>
              </a:schemeClr>
            </a:solidFill>
            <a:ln>
              <a:solidFill>
                <a:schemeClr val="accent6">
                  <a:shade val="76000"/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6">
                  <a:shade val="76000"/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6">
                  <a:shade val="76000"/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VIDAS!$B$2:$B$30</c:f>
              <c:numCache>
                <c:formatCode>mmm\-yy</c:formatCode>
                <c:ptCount val="29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  <c:pt idx="22">
                  <c:v>45170</c:v>
                </c:pt>
                <c:pt idx="23">
                  <c:v>45200</c:v>
                </c:pt>
                <c:pt idx="24">
                  <c:v>45231</c:v>
                </c:pt>
                <c:pt idx="25">
                  <c:v>45261</c:v>
                </c:pt>
                <c:pt idx="26">
                  <c:v>45292</c:v>
                </c:pt>
                <c:pt idx="27">
                  <c:v>45323</c:v>
                </c:pt>
                <c:pt idx="28">
                  <c:v>45352</c:v>
                </c:pt>
              </c:numCache>
            </c:numRef>
          </c:cat>
          <c:val>
            <c:numRef>
              <c:f>VIDAS!$D$2:$D$30</c:f>
              <c:numCache>
                <c:formatCode>0%</c:formatCode>
                <c:ptCount val="29"/>
                <c:pt idx="0">
                  <c:v>0.59199567333693892</c:v>
                </c:pt>
                <c:pt idx="1">
                  <c:v>0.59279298777188616</c:v>
                </c:pt>
                <c:pt idx="2">
                  <c:v>0.59304592720970539</c:v>
                </c:pt>
                <c:pt idx="3">
                  <c:v>0.5930346099598568</c:v>
                </c:pt>
                <c:pt idx="4">
                  <c:v>0.59221823714813604</c:v>
                </c:pt>
                <c:pt idx="5">
                  <c:v>0.59214106890170892</c:v>
                </c:pt>
                <c:pt idx="6">
                  <c:v>0.59187452347238867</c:v>
                </c:pt>
                <c:pt idx="7">
                  <c:v>0.59164758477810486</c:v>
                </c:pt>
                <c:pt idx="8">
                  <c:v>0.59157549234135665</c:v>
                </c:pt>
                <c:pt idx="9">
                  <c:v>0.59189928845101258</c:v>
                </c:pt>
                <c:pt idx="10">
                  <c:v>0.59205617730963356</c:v>
                </c:pt>
                <c:pt idx="11">
                  <c:v>0.59227561992538946</c:v>
                </c:pt>
                <c:pt idx="12">
                  <c:v>0.59276315789473688</c:v>
                </c:pt>
                <c:pt idx="13">
                  <c:v>0.59373631187034603</c:v>
                </c:pt>
                <c:pt idx="14">
                  <c:v>0.59578878463888285</c:v>
                </c:pt>
                <c:pt idx="15">
                  <c:v>0.59514435695538059</c:v>
                </c:pt>
                <c:pt idx="16">
                  <c:v>0.59606342263531986</c:v>
                </c:pt>
                <c:pt idx="17">
                  <c:v>0.59616648411829132</c:v>
                </c:pt>
                <c:pt idx="18">
                  <c:v>0.59616438356164381</c:v>
                </c:pt>
                <c:pt idx="19">
                  <c:v>0.59647586735252267</c:v>
                </c:pt>
                <c:pt idx="20">
                  <c:v>0.62287680068802409</c:v>
                </c:pt>
                <c:pt idx="21">
                  <c:v>0.6235991379310345</c:v>
                </c:pt>
                <c:pt idx="22">
                  <c:v>0.65023374415639612</c:v>
                </c:pt>
                <c:pt idx="23">
                  <c:v>0.65078183172002979</c:v>
                </c:pt>
                <c:pt idx="24">
                  <c:v>0.65071261433737504</c:v>
                </c:pt>
                <c:pt idx="25">
                  <c:v>0.65137809939342339</c:v>
                </c:pt>
                <c:pt idx="26">
                  <c:v>0.65166862138820769</c:v>
                </c:pt>
                <c:pt idx="27">
                  <c:v>0.6522988505747126</c:v>
                </c:pt>
                <c:pt idx="28">
                  <c:v>0.65173441157693124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1-429B-BA00-EF859ACD7FC8}"/>
            </c:ext>
          </c:extLst>
        </c:ser>
        <c:ser>
          <c:idx val="1"/>
          <c:order val="1"/>
          <c:tx>
            <c:strRef>
              <c:f>VIDAS!$F$1</c:f>
              <c:strCache>
                <c:ptCount val="1"/>
                <c:pt idx="0">
                  <c:v>% DIN</c:v>
                </c:pt>
              </c:strCache>
            </c:strRef>
          </c:tx>
          <c:spPr>
            <a:solidFill>
              <a:schemeClr val="accent6">
                <a:tint val="77000"/>
                <a:alpha val="88000"/>
              </a:schemeClr>
            </a:solidFill>
            <a:ln>
              <a:solidFill>
                <a:schemeClr val="accent6">
                  <a:tint val="77000"/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6">
                  <a:tint val="77000"/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6">
                  <a:tint val="77000"/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VIDAS!$B$2:$B$30</c:f>
              <c:numCache>
                <c:formatCode>mmm\-yy</c:formatCode>
                <c:ptCount val="29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  <c:pt idx="22">
                  <c:v>45170</c:v>
                </c:pt>
                <c:pt idx="23">
                  <c:v>45200</c:v>
                </c:pt>
                <c:pt idx="24">
                  <c:v>45231</c:v>
                </c:pt>
                <c:pt idx="25">
                  <c:v>45261</c:v>
                </c:pt>
                <c:pt idx="26">
                  <c:v>45292</c:v>
                </c:pt>
                <c:pt idx="27">
                  <c:v>45323</c:v>
                </c:pt>
                <c:pt idx="28">
                  <c:v>45352</c:v>
                </c:pt>
              </c:numCache>
            </c:numRef>
          </c:cat>
          <c:val>
            <c:numRef>
              <c:f>VIDAS!$F$2:$F$30</c:f>
              <c:numCache>
                <c:formatCode>0%</c:formatCode>
                <c:ptCount val="29"/>
                <c:pt idx="0">
                  <c:v>0.40800432666306113</c:v>
                </c:pt>
                <c:pt idx="1">
                  <c:v>0.40720701222811384</c:v>
                </c:pt>
                <c:pt idx="2">
                  <c:v>0.40695407279029461</c:v>
                </c:pt>
                <c:pt idx="3">
                  <c:v>0.4069653900401432</c:v>
                </c:pt>
                <c:pt idx="4">
                  <c:v>0.4077817628518639</c:v>
                </c:pt>
                <c:pt idx="5">
                  <c:v>0.40785893109829108</c:v>
                </c:pt>
                <c:pt idx="6">
                  <c:v>0.40812547652761139</c:v>
                </c:pt>
                <c:pt idx="7">
                  <c:v>0.40835241522189508</c:v>
                </c:pt>
                <c:pt idx="8">
                  <c:v>0.4084245076586433</c:v>
                </c:pt>
                <c:pt idx="9">
                  <c:v>0.40810071154898742</c:v>
                </c:pt>
                <c:pt idx="10">
                  <c:v>0.40794382269036644</c:v>
                </c:pt>
                <c:pt idx="11">
                  <c:v>0.40772438007461048</c:v>
                </c:pt>
                <c:pt idx="12">
                  <c:v>0.40723684210526317</c:v>
                </c:pt>
                <c:pt idx="13">
                  <c:v>0.40626368812965397</c:v>
                </c:pt>
                <c:pt idx="14">
                  <c:v>0.40421121536111715</c:v>
                </c:pt>
                <c:pt idx="15">
                  <c:v>0.40485564304461941</c:v>
                </c:pt>
                <c:pt idx="16">
                  <c:v>0.40393657736468014</c:v>
                </c:pt>
                <c:pt idx="17">
                  <c:v>0.40383351588170863</c:v>
                </c:pt>
                <c:pt idx="18">
                  <c:v>0.40383561643835614</c:v>
                </c:pt>
                <c:pt idx="19">
                  <c:v>0.40352413264747727</c:v>
                </c:pt>
                <c:pt idx="20">
                  <c:v>0.37712319931197591</c:v>
                </c:pt>
                <c:pt idx="21">
                  <c:v>0.3764008620689655</c:v>
                </c:pt>
                <c:pt idx="22">
                  <c:v>0.34976625584360393</c:v>
                </c:pt>
                <c:pt idx="23">
                  <c:v>0.34921816827997021</c:v>
                </c:pt>
                <c:pt idx="24">
                  <c:v>0.34928738566262496</c:v>
                </c:pt>
                <c:pt idx="25">
                  <c:v>0.34862190060657655</c:v>
                </c:pt>
                <c:pt idx="26">
                  <c:v>0.34833137861179231</c:v>
                </c:pt>
                <c:pt idx="27">
                  <c:v>0.34770114942528735</c:v>
                </c:pt>
                <c:pt idx="28">
                  <c:v>0.34826558842306876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51-429B-BA00-EF859ACD7F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89014400"/>
        <c:axId val="189015936"/>
        <c:axId val="0"/>
      </c:bar3DChart>
      <c:dateAx>
        <c:axId val="1890144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9015936"/>
        <c:crosses val="autoZero"/>
        <c:auto val="1"/>
        <c:lblOffset val="100"/>
        <c:baseTimeUnit val="months"/>
      </c:dateAx>
      <c:valAx>
        <c:axId val="1890159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8901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VERSÁTIL TRF3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('GRÁF. VER'!$G$35:$G$46,'GRÁF. VER'!$G$48:$G$59)</c:f>
              <c:numCache>
                <c:formatCode>mmm\-yy</c:formatCode>
                <c:ptCount val="24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  <c:pt idx="22">
                  <c:v>45170</c:v>
                </c:pt>
                <c:pt idx="23">
                  <c:v>45200</c:v>
                </c:pt>
              </c:numCache>
            </c:numRef>
          </c:cat>
          <c:val>
            <c:numRef>
              <c:f>('GRÁF. VER'!$H$35:$H$46,'GRÁF. VER'!$H$48:$H$59)</c:f>
              <c:numCache>
                <c:formatCode>0.00%</c:formatCode>
                <c:ptCount val="24"/>
                <c:pt idx="0">
                  <c:v>0.56125760177074402</c:v>
                </c:pt>
                <c:pt idx="1">
                  <c:v>0.70540764506604792</c:v>
                </c:pt>
                <c:pt idx="2">
                  <c:v>0.70970305440632075</c:v>
                </c:pt>
                <c:pt idx="3">
                  <c:v>0.8387692024462452</c:v>
                </c:pt>
                <c:pt idx="4">
                  <c:v>1.0102514877219224</c:v>
                </c:pt>
                <c:pt idx="5">
                  <c:v>0.84725990572222598</c:v>
                </c:pt>
                <c:pt idx="6">
                  <c:v>1.1393556616347009</c:v>
                </c:pt>
                <c:pt idx="7">
                  <c:v>1.0469071483560817</c:v>
                </c:pt>
                <c:pt idx="8">
                  <c:v>1.0282706542698263</c:v>
                </c:pt>
                <c:pt idx="9">
                  <c:v>0.92204122836388536</c:v>
                </c:pt>
                <c:pt idx="10">
                  <c:v>0.98991400052402967</c:v>
                </c:pt>
                <c:pt idx="11">
                  <c:v>0.93190379994282968</c:v>
                </c:pt>
                <c:pt idx="12">
                  <c:v>1.0272346778868129</c:v>
                </c:pt>
                <c:pt idx="13">
                  <c:v>0.9465216801359021</c:v>
                </c:pt>
                <c:pt idx="14">
                  <c:v>0.86935863140914571</c:v>
                </c:pt>
                <c:pt idx="15">
                  <c:v>1.0200219647740421</c:v>
                </c:pt>
                <c:pt idx="16">
                  <c:v>1.3227820560972656</c:v>
                </c:pt>
                <c:pt idx="17">
                  <c:v>0.91216240014864269</c:v>
                </c:pt>
                <c:pt idx="18">
                  <c:v>0.96848940901557978</c:v>
                </c:pt>
                <c:pt idx="19">
                  <c:v>1.0840806057555847</c:v>
                </c:pt>
                <c:pt idx="20">
                  <c:v>1.0675029362167978</c:v>
                </c:pt>
                <c:pt idx="21">
                  <c:v>1.0818253018846311</c:v>
                </c:pt>
                <c:pt idx="22">
                  <c:v>0.90881451894762089</c:v>
                </c:pt>
                <c:pt idx="23">
                  <c:v>0.88188958357780411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D1-411A-BDDF-6A3AE365B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9132800"/>
        <c:axId val="189134336"/>
        <c:axId val="0"/>
      </c:bar3DChart>
      <c:dateAx>
        <c:axId val="189132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89134336"/>
        <c:crosses val="autoZero"/>
        <c:auto val="1"/>
        <c:lblOffset val="100"/>
        <c:baseTimeUnit val="months"/>
      </c:dateAx>
      <c:valAx>
        <c:axId val="18913433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8913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SINISTRALIDADE X REAJUSTE (VERSÁTIL)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'ACUMULADO VERSÁTIL'!$J$21:$J$22</c:f>
              <c:strCache>
                <c:ptCount val="2"/>
                <c:pt idx="0">
                  <c:v>SINISTRALIDADE ACUMULADA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'ACUMULADO VERSÁTIL'!$I$23:$I$35</c:f>
              <c:numCache>
                <c:formatCode>mmm\-yy</c:formatCode>
                <c:ptCount val="13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45200</c:v>
                </c:pt>
              </c:numCache>
            </c:numRef>
          </c:cat>
          <c:val>
            <c:numRef>
              <c:f>'ACUMULADO VERSÁTIL'!$J$23:$J$35</c:f>
              <c:numCache>
                <c:formatCode>0.00%</c:formatCode>
                <c:ptCount val="13"/>
                <c:pt idx="0">
                  <c:v>0.89373022239368338</c:v>
                </c:pt>
                <c:pt idx="1">
                  <c:v>0.93384554595710989</c:v>
                </c:pt>
                <c:pt idx="2">
                  <c:v>0.95374836256497497</c:v>
                </c:pt>
                <c:pt idx="3">
                  <c:v>0.96569753385424151</c:v>
                </c:pt>
                <c:pt idx="4">
                  <c:v>0.98082299731057898</c:v>
                </c:pt>
                <c:pt idx="5">
                  <c:v>1.0094728947788674</c:v>
                </c:pt>
                <c:pt idx="6">
                  <c:v>1.0133885426857863</c:v>
                </c:pt>
                <c:pt idx="7">
                  <c:v>0.99974210856854717</c:v>
                </c:pt>
                <c:pt idx="8">
                  <c:v>1.0035434360199211</c:v>
                </c:pt>
                <c:pt idx="9">
                  <c:v>1.0075628917467874</c:v>
                </c:pt>
                <c:pt idx="10">
                  <c:v>1.0204495875707404</c:v>
                </c:pt>
                <c:pt idx="11">
                  <c:v>1.0122549041008453</c:v>
                </c:pt>
                <c:pt idx="12">
                  <c:v>1.0060096846357263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C-4E46-8A51-1083EA1F0A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52911855"/>
        <c:axId val="852917263"/>
      </c:barChart>
      <c:lineChart>
        <c:grouping val="standard"/>
        <c:varyColors val="0"/>
        <c:ser>
          <c:idx val="1"/>
          <c:order val="1"/>
          <c:tx>
            <c:strRef>
              <c:f>'ACUMULADO VERSÁTIL'!$K$21:$K$22</c:f>
              <c:strCache>
                <c:ptCount val="2"/>
                <c:pt idx="0">
                  <c:v>REAJUSTE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'ACUMULADO VERSÁTIL'!$I$23:$I$35</c:f>
              <c:numCache>
                <c:formatCode>mmm\-yy</c:formatCode>
                <c:ptCount val="13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45200</c:v>
                </c:pt>
              </c:numCache>
            </c:numRef>
          </c:cat>
          <c:val>
            <c:numRef>
              <c:f>'ACUMULADO VERSÁTIL'!$K$23:$K$35</c:f>
              <c:numCache>
                <c:formatCode>0.00%</c:formatCode>
                <c:ptCount val="13"/>
                <c:pt idx="0">
                  <c:v>0.19164029652491119</c:v>
                </c:pt>
                <c:pt idx="1">
                  <c:v>0.24512739460947985</c:v>
                </c:pt>
                <c:pt idx="2">
                  <c:v>0.27166448341996663</c:v>
                </c:pt>
                <c:pt idx="3">
                  <c:v>0.28759671180565533</c:v>
                </c:pt>
                <c:pt idx="4">
                  <c:v>0.30776399641410529</c:v>
                </c:pt>
                <c:pt idx="5">
                  <c:v>0.34596385970515647</c:v>
                </c:pt>
                <c:pt idx="6">
                  <c:v>0.35118472358104835</c:v>
                </c:pt>
                <c:pt idx="7">
                  <c:v>0.33298947809139623</c:v>
                </c:pt>
                <c:pt idx="8">
                  <c:v>0.33805791469322816</c:v>
                </c:pt>
                <c:pt idx="9">
                  <c:v>0.34341718899571649</c:v>
                </c:pt>
                <c:pt idx="10">
                  <c:v>0.36059945009432059</c:v>
                </c:pt>
                <c:pt idx="11">
                  <c:v>0.34967320546779374</c:v>
                </c:pt>
                <c:pt idx="12">
                  <c:v>0.34134624618096837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DC-4E46-8A51-1083EA1F0A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52933487"/>
        <c:axId val="852932239"/>
      </c:lineChart>
      <c:dateAx>
        <c:axId val="852911855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2917263"/>
        <c:crosses val="autoZero"/>
        <c:auto val="1"/>
        <c:lblOffset val="100"/>
        <c:baseTimeUnit val="months"/>
      </c:dateAx>
      <c:valAx>
        <c:axId val="852917263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852911855"/>
        <c:crosses val="autoZero"/>
        <c:crossBetween val="between"/>
      </c:valAx>
      <c:valAx>
        <c:axId val="852932239"/>
        <c:scaling>
          <c:orientation val="minMax"/>
        </c:scaling>
        <c:delete val="1"/>
        <c:axPos val="r"/>
        <c:numFmt formatCode="0.00%" sourceLinked="1"/>
        <c:majorTickMark val="none"/>
        <c:minorTickMark val="none"/>
        <c:tickLblPos val="nextTo"/>
        <c:crossAx val="852933487"/>
        <c:crosses val="max"/>
        <c:crossBetween val="between"/>
      </c:valAx>
      <c:dateAx>
        <c:axId val="852933487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852932239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44"/>
    </mc:Choice>
    <mc:Fallback>
      <c:style val="4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DINÂMICO TRF3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('GRÁF. DIN'!$G$35:$G$46,'GRÁF. DIN'!$G$48:$G$59)</c:f>
              <c:numCache>
                <c:formatCode>mmm\-yy</c:formatCode>
                <c:ptCount val="24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  <c:pt idx="22">
                  <c:v>45170</c:v>
                </c:pt>
                <c:pt idx="23">
                  <c:v>45200</c:v>
                </c:pt>
              </c:numCache>
            </c:numRef>
          </c:cat>
          <c:val>
            <c:numRef>
              <c:f>('GRÁF. DIN'!$H$35:$H$46,'GRÁF. DIN'!$H$48:$H$59)</c:f>
              <c:numCache>
                <c:formatCode>0.00%</c:formatCode>
                <c:ptCount val="24"/>
                <c:pt idx="0">
                  <c:v>1.0484529119039459</c:v>
                </c:pt>
                <c:pt idx="1">
                  <c:v>1.2547987999432724</c:v>
                </c:pt>
                <c:pt idx="2">
                  <c:v>1.0197238490685092</c:v>
                </c:pt>
                <c:pt idx="3">
                  <c:v>1.0395652028567863</c:v>
                </c:pt>
                <c:pt idx="4">
                  <c:v>1.2563097659607496</c:v>
                </c:pt>
                <c:pt idx="5">
                  <c:v>1.1854174367353252</c:v>
                </c:pt>
                <c:pt idx="6">
                  <c:v>1.3279158956250503</c:v>
                </c:pt>
                <c:pt idx="7">
                  <c:v>1.3611203950928896</c:v>
                </c:pt>
                <c:pt idx="8">
                  <c:v>1.1377777327709526</c:v>
                </c:pt>
                <c:pt idx="9">
                  <c:v>1.1619580115462345</c:v>
                </c:pt>
                <c:pt idx="10">
                  <c:v>1.0859746394907128</c:v>
                </c:pt>
                <c:pt idx="11">
                  <c:v>1.1372077106494842</c:v>
                </c:pt>
                <c:pt idx="12">
                  <c:v>0.91876187637269746</c:v>
                </c:pt>
                <c:pt idx="13">
                  <c:v>0.81215382791926616</c:v>
                </c:pt>
                <c:pt idx="14">
                  <c:v>0.70134862480072346</c:v>
                </c:pt>
                <c:pt idx="15">
                  <c:v>0.79053868881489897</c:v>
                </c:pt>
                <c:pt idx="16">
                  <c:v>0.93600067811212162</c:v>
                </c:pt>
                <c:pt idx="17">
                  <c:v>0.92275791146343311</c:v>
                </c:pt>
                <c:pt idx="18">
                  <c:v>1.0158501303046257</c:v>
                </c:pt>
                <c:pt idx="19">
                  <c:v>0.93252366097986483</c:v>
                </c:pt>
                <c:pt idx="20">
                  <c:v>0.96956081824730245</c:v>
                </c:pt>
                <c:pt idx="21">
                  <c:v>1.0233754268833259</c:v>
                </c:pt>
                <c:pt idx="22">
                  <c:v>0.90001363827861347</c:v>
                </c:pt>
                <c:pt idx="23">
                  <c:v>0.88612030087410742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F-4A2E-B7DE-4EA445A26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9171968"/>
        <c:axId val="189190144"/>
        <c:axId val="0"/>
      </c:bar3DChart>
      <c:dateAx>
        <c:axId val="1891719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89190144"/>
        <c:crosses val="autoZero"/>
        <c:auto val="1"/>
        <c:lblOffset val="100"/>
        <c:baseTimeUnit val="months"/>
      </c:dateAx>
      <c:valAx>
        <c:axId val="18919014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89171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SINISTRALIDADE X REAJUSTE (DINÂMICO)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SINISTRALIDADE ACUMULADA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'ACUMULADO VERSÁTIL'!$I$23:$I$35</c:f>
              <c:numCache>
                <c:formatCode>mmm\-yy</c:formatCode>
                <c:ptCount val="13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45200</c:v>
                </c:pt>
              </c:numCache>
            </c:numRef>
          </c:cat>
          <c:val>
            <c:numRef>
              <c:f>'ACUMULADO DINÂMICO'!$J$23:$J$35</c:f>
              <c:numCache>
                <c:formatCode>0.00%</c:formatCode>
                <c:ptCount val="13"/>
                <c:pt idx="0">
                  <c:v>1.1679826041846779</c:v>
                </c:pt>
                <c:pt idx="1">
                  <c:v>1.1510664832416075</c:v>
                </c:pt>
                <c:pt idx="2">
                  <c:v>1.1074031341104253</c:v>
                </c:pt>
                <c:pt idx="3">
                  <c:v>1.072865364504539</c:v>
                </c:pt>
                <c:pt idx="4">
                  <c:v>1.0473656635501829</c:v>
                </c:pt>
                <c:pt idx="5">
                  <c:v>1.0211816181562323</c:v>
                </c:pt>
                <c:pt idx="6">
                  <c:v>1.0000287003131092</c:v>
                </c:pt>
                <c:pt idx="7">
                  <c:v>0.97834286246180913</c:v>
                </c:pt>
                <c:pt idx="8">
                  <c:v>0.94781137750813216</c:v>
                </c:pt>
                <c:pt idx="9">
                  <c:v>0.93679113296254535</c:v>
                </c:pt>
                <c:pt idx="10">
                  <c:v>0.928987262749711</c:v>
                </c:pt>
                <c:pt idx="11">
                  <c:v>0.91646195741491854</c:v>
                </c:pt>
                <c:pt idx="12">
                  <c:v>0.89986922124594027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2-41DB-A573-500A20F45D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52911855"/>
        <c:axId val="852917263"/>
      </c:barChart>
      <c:lineChart>
        <c:grouping val="standard"/>
        <c:varyColors val="0"/>
        <c:ser>
          <c:idx val="1"/>
          <c:order val="1"/>
          <c:tx>
            <c:v>REAJUSTE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'ACUMULADO VERSÁTIL'!$I$23:$I$35</c:f>
              <c:numCache>
                <c:formatCode>mmm\-yy</c:formatCode>
                <c:ptCount val="13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45200</c:v>
                </c:pt>
              </c:numCache>
            </c:numRef>
          </c:cat>
          <c:val>
            <c:numRef>
              <c:f>'ACUMULADO DINÂMICO'!$K$23:$K$35</c:f>
              <c:numCache>
                <c:formatCode>0.00%</c:formatCode>
                <c:ptCount val="13"/>
                <c:pt idx="0">
                  <c:v>0.55731013891290393</c:v>
                </c:pt>
                <c:pt idx="1">
                  <c:v>0.53475531098881002</c:v>
                </c:pt>
                <c:pt idx="2">
                  <c:v>0.47653751214723378</c:v>
                </c:pt>
                <c:pt idx="3">
                  <c:v>0.43048715267271859</c:v>
                </c:pt>
                <c:pt idx="4">
                  <c:v>0.39648755140024389</c:v>
                </c:pt>
                <c:pt idx="5">
                  <c:v>0.36157549087497642</c:v>
                </c:pt>
                <c:pt idx="6">
                  <c:v>0.33337160041747893</c:v>
                </c:pt>
                <c:pt idx="7">
                  <c:v>0.30445714994907885</c:v>
                </c:pt>
                <c:pt idx="8">
                  <c:v>0.26374850334417621</c:v>
                </c:pt>
                <c:pt idx="9">
                  <c:v>0.24905484395006047</c:v>
                </c:pt>
                <c:pt idx="10">
                  <c:v>0.23864968366628134</c:v>
                </c:pt>
                <c:pt idx="11">
                  <c:v>0.22194927655322472</c:v>
                </c:pt>
                <c:pt idx="12">
                  <c:v>0.19982562832792036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72-41DB-A573-500A20F45D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52933487"/>
        <c:axId val="852932239"/>
      </c:lineChart>
      <c:dateAx>
        <c:axId val="852911855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2917263"/>
        <c:crosses val="autoZero"/>
        <c:auto val="1"/>
        <c:lblOffset val="100"/>
        <c:baseTimeUnit val="months"/>
      </c:dateAx>
      <c:valAx>
        <c:axId val="852917263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852911855"/>
        <c:crosses val="autoZero"/>
        <c:crossBetween val="between"/>
      </c:valAx>
      <c:valAx>
        <c:axId val="852932239"/>
        <c:scaling>
          <c:orientation val="minMax"/>
        </c:scaling>
        <c:delete val="1"/>
        <c:axPos val="r"/>
        <c:numFmt formatCode="0.00%" sourceLinked="1"/>
        <c:majorTickMark val="none"/>
        <c:minorTickMark val="none"/>
        <c:tickLblPos val="nextTo"/>
        <c:crossAx val="852933487"/>
        <c:crosses val="max"/>
        <c:crossBetween val="between"/>
      </c:valAx>
      <c:dateAx>
        <c:axId val="852933487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852932239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VERSÁTIL</a:t>
            </a:r>
            <a:r>
              <a:rPr lang="pt-BR" baseline="0"/>
              <a:t> TRF3 X DINÂMICO TRF3</a:t>
            </a:r>
            <a:endParaRPr lang="pt-BR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'GRÁF. VERxDIN'!$B$34</c:f>
              <c:strCache>
                <c:ptCount val="1"/>
                <c:pt idx="0">
                  <c:v>VERSÁTIL</c:v>
                </c:pt>
              </c:strCache>
            </c:strRef>
          </c:tx>
          <c:marker>
            <c:symbol val="none"/>
          </c:marker>
          <c:cat>
            <c:numRef>
              <c:f>('GRÁF. VERxDIN'!$A$35:$A$46,'GRÁF. VERxDIN'!$A$48:$A$59)</c:f>
              <c:numCache>
                <c:formatCode>mmm\-yy</c:formatCode>
                <c:ptCount val="24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  <c:pt idx="22">
                  <c:v>45170</c:v>
                </c:pt>
                <c:pt idx="23">
                  <c:v>45200</c:v>
                </c:pt>
              </c:numCache>
            </c:numRef>
          </c:cat>
          <c:val>
            <c:numRef>
              <c:f>('GRÁF. VERxDIN'!$B$35:$B$46,'GRÁF. VERxDIN'!$B$48:$B$59)</c:f>
              <c:numCache>
                <c:formatCode>0.00%</c:formatCode>
                <c:ptCount val="24"/>
                <c:pt idx="0">
                  <c:v>0.56125760177074402</c:v>
                </c:pt>
                <c:pt idx="1">
                  <c:v>0.70540764506604792</c:v>
                </c:pt>
                <c:pt idx="2">
                  <c:v>0.70970305440632075</c:v>
                </c:pt>
                <c:pt idx="3">
                  <c:v>0.8387692024462452</c:v>
                </c:pt>
                <c:pt idx="4">
                  <c:v>1.0102514877219224</c:v>
                </c:pt>
                <c:pt idx="5">
                  <c:v>0.84725990572222598</c:v>
                </c:pt>
                <c:pt idx="6">
                  <c:v>1.1393556616347009</c:v>
                </c:pt>
                <c:pt idx="7">
                  <c:v>1.0469071483560817</c:v>
                </c:pt>
                <c:pt idx="8">
                  <c:v>1.0282706542698263</c:v>
                </c:pt>
                <c:pt idx="9">
                  <c:v>0.92204122836388536</c:v>
                </c:pt>
                <c:pt idx="10">
                  <c:v>0.98991400052402967</c:v>
                </c:pt>
                <c:pt idx="11">
                  <c:v>0.93190379994282968</c:v>
                </c:pt>
                <c:pt idx="12">
                  <c:v>1.0272346778868129</c:v>
                </c:pt>
                <c:pt idx="13">
                  <c:v>0.9465216801359021</c:v>
                </c:pt>
                <c:pt idx="14">
                  <c:v>0.86935863140914571</c:v>
                </c:pt>
                <c:pt idx="15">
                  <c:v>1.0200219647740421</c:v>
                </c:pt>
                <c:pt idx="16">
                  <c:v>1.3227820560972656</c:v>
                </c:pt>
                <c:pt idx="17">
                  <c:v>0.91216240014864269</c:v>
                </c:pt>
                <c:pt idx="18">
                  <c:v>0.96848940901557978</c:v>
                </c:pt>
                <c:pt idx="19">
                  <c:v>1.0840806057555847</c:v>
                </c:pt>
                <c:pt idx="20">
                  <c:v>1.0675029362167978</c:v>
                </c:pt>
                <c:pt idx="21">
                  <c:v>1.0818253018846311</c:v>
                </c:pt>
                <c:pt idx="22">
                  <c:v>0.90881451894762089</c:v>
                </c:pt>
                <c:pt idx="23">
                  <c:v>0.88188958357780411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37-49C2-8E86-6517BF0F4F32}"/>
            </c:ext>
          </c:extLst>
        </c:ser>
        <c:ser>
          <c:idx val="1"/>
          <c:order val="1"/>
          <c:tx>
            <c:strRef>
              <c:f>'GRÁF. VERxDIN'!$C$34</c:f>
              <c:strCache>
                <c:ptCount val="1"/>
                <c:pt idx="0">
                  <c:v>DINÂMICO</c:v>
                </c:pt>
              </c:strCache>
            </c:strRef>
          </c:tx>
          <c:marker>
            <c:symbol val="none"/>
          </c:marker>
          <c:cat>
            <c:numRef>
              <c:f>('GRÁF. VERxDIN'!$A$35:$A$46,'GRÁF. VERxDIN'!$A$48:$A$59)</c:f>
              <c:numCache>
                <c:formatCode>mmm\-yy</c:formatCode>
                <c:ptCount val="24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  <c:pt idx="22">
                  <c:v>45170</c:v>
                </c:pt>
                <c:pt idx="23">
                  <c:v>45200</c:v>
                </c:pt>
              </c:numCache>
            </c:numRef>
          </c:cat>
          <c:val>
            <c:numRef>
              <c:f>('GRÁF. VERxDIN'!$C$35:$C$46,'GRÁF. VERxDIN'!$C$48:$C$59)</c:f>
              <c:numCache>
                <c:formatCode>0.00%</c:formatCode>
                <c:ptCount val="24"/>
                <c:pt idx="0">
                  <c:v>1.0484529119039459</c:v>
                </c:pt>
                <c:pt idx="1">
                  <c:v>1.2547987999432724</c:v>
                </c:pt>
                <c:pt idx="2">
                  <c:v>1.0197238490685092</c:v>
                </c:pt>
                <c:pt idx="3">
                  <c:v>1.0395652028567863</c:v>
                </c:pt>
                <c:pt idx="4">
                  <c:v>1.2563097659607496</c:v>
                </c:pt>
                <c:pt idx="5">
                  <c:v>1.1854174367353252</c:v>
                </c:pt>
                <c:pt idx="6">
                  <c:v>1.3279158956250503</c:v>
                </c:pt>
                <c:pt idx="7">
                  <c:v>1.3611203950928896</c:v>
                </c:pt>
                <c:pt idx="8">
                  <c:v>1.1377777327709526</c:v>
                </c:pt>
                <c:pt idx="9">
                  <c:v>1.1619580115462345</c:v>
                </c:pt>
                <c:pt idx="10">
                  <c:v>1.0859746394907128</c:v>
                </c:pt>
                <c:pt idx="11">
                  <c:v>1.1372077106494842</c:v>
                </c:pt>
                <c:pt idx="12">
                  <c:v>0.91876187637269746</c:v>
                </c:pt>
                <c:pt idx="13">
                  <c:v>0.81215382791926616</c:v>
                </c:pt>
                <c:pt idx="14">
                  <c:v>0.70134862480072346</c:v>
                </c:pt>
                <c:pt idx="15">
                  <c:v>0.79053868881489897</c:v>
                </c:pt>
                <c:pt idx="16">
                  <c:v>0.93600067811212162</c:v>
                </c:pt>
                <c:pt idx="17">
                  <c:v>0.92275791146343311</c:v>
                </c:pt>
                <c:pt idx="18">
                  <c:v>1.0158501303046257</c:v>
                </c:pt>
                <c:pt idx="19">
                  <c:v>0.93252366097986483</c:v>
                </c:pt>
                <c:pt idx="20">
                  <c:v>0.96956081824730245</c:v>
                </c:pt>
                <c:pt idx="21">
                  <c:v>1.0233754268833259</c:v>
                </c:pt>
                <c:pt idx="22">
                  <c:v>0.90001363827861347</c:v>
                </c:pt>
                <c:pt idx="23">
                  <c:v>0.88612030087410742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37-49C2-8E86-6517BF0F4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242752"/>
        <c:axId val="189265024"/>
      </c:lineChart>
      <c:dateAx>
        <c:axId val="18924275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89265024"/>
        <c:crosses val="autoZero"/>
        <c:auto val="1"/>
        <c:lblOffset val="100"/>
        <c:baseTimeUnit val="months"/>
      </c:dateAx>
      <c:valAx>
        <c:axId val="189265024"/>
        <c:scaling>
          <c:orientation val="minMax"/>
        </c:scaling>
        <c:delete val="0"/>
        <c:axPos val="l"/>
        <c:majorGridlines/>
        <c:title>
          <c:overlay val="0"/>
        </c:title>
        <c:numFmt formatCode="0.00%" sourceLinked="1"/>
        <c:majorTickMark val="none"/>
        <c:minorTickMark val="none"/>
        <c:tickLblPos val="nextTo"/>
        <c:crossAx val="189242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0</xdr:row>
      <xdr:rowOff>128586</xdr:rowOff>
    </xdr:from>
    <xdr:to>
      <xdr:col>22</xdr:col>
      <xdr:colOff>85724</xdr:colOff>
      <xdr:row>24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180974</xdr:colOff>
      <xdr:row>26</xdr:row>
      <xdr:rowOff>23811</xdr:rowOff>
    </xdr:from>
    <xdr:to>
      <xdr:col>22</xdr:col>
      <xdr:colOff>57150</xdr:colOff>
      <xdr:row>50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201082</xdr:colOff>
      <xdr:row>0</xdr:row>
      <xdr:rowOff>157691</xdr:rowOff>
    </xdr:from>
    <xdr:to>
      <xdr:col>19</xdr:col>
      <xdr:colOff>222249</xdr:colOff>
      <xdr:row>28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17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201082</xdr:colOff>
      <xdr:row>0</xdr:row>
      <xdr:rowOff>157691</xdr:rowOff>
    </xdr:from>
    <xdr:to>
      <xdr:col>19</xdr:col>
      <xdr:colOff>222249</xdr:colOff>
      <xdr:row>28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161925</xdr:colOff>
      <xdr:row>17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80962</xdr:rowOff>
    </xdr:from>
    <xdr:to>
      <xdr:col>20</xdr:col>
      <xdr:colOff>57150</xdr:colOff>
      <xdr:row>26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1"/>
  <sheetViews>
    <sheetView showGridLines="0" topLeftCell="B1" zoomScaleNormal="100" workbookViewId="0">
      <selection activeCell="E16" sqref="E16"/>
    </sheetView>
  </sheetViews>
  <sheetFormatPr defaultRowHeight="14.4" x14ac:dyDescent="0.3"/>
  <cols>
    <col min="2" max="2" width="7.33203125" bestFit="1" customWidth="1"/>
    <col min="4" max="4" width="7.109375" bestFit="1" customWidth="1"/>
    <col min="5" max="5" width="10.44140625" bestFit="1" customWidth="1"/>
    <col min="6" max="6" width="7.109375" bestFit="1" customWidth="1"/>
    <col min="7" max="7" width="6.5546875" bestFit="1" customWidth="1"/>
  </cols>
  <sheetData>
    <row r="1" spans="2:8" ht="15" thickBot="1" x14ac:dyDescent="0.35">
      <c r="B1" s="35" t="s">
        <v>2</v>
      </c>
      <c r="C1" s="35" t="s">
        <v>1</v>
      </c>
      <c r="D1" s="35" t="s">
        <v>3</v>
      </c>
      <c r="E1" s="35" t="s">
        <v>0</v>
      </c>
      <c r="F1" s="35" t="s">
        <v>4</v>
      </c>
      <c r="G1" s="35" t="s">
        <v>5</v>
      </c>
    </row>
    <row r="2" spans="2:8" x14ac:dyDescent="0.3">
      <c r="B2" s="25">
        <v>44501</v>
      </c>
      <c r="C2" s="26">
        <v>5473</v>
      </c>
      <c r="D2" s="27">
        <v>0.59199567333693892</v>
      </c>
      <c r="E2" s="26">
        <v>3772</v>
      </c>
      <c r="F2" s="27">
        <v>0.40800432666306113</v>
      </c>
      <c r="G2" s="28">
        <v>9245</v>
      </c>
      <c r="H2" s="21"/>
    </row>
    <row r="3" spans="2:8" x14ac:dyDescent="0.3">
      <c r="B3" s="29">
        <v>44531</v>
      </c>
      <c r="C3" s="1">
        <v>5478</v>
      </c>
      <c r="D3" s="2">
        <v>0.59279298777188616</v>
      </c>
      <c r="E3" s="1">
        <v>3763</v>
      </c>
      <c r="F3" s="2">
        <v>0.40720701222811384</v>
      </c>
      <c r="G3" s="30">
        <v>9241</v>
      </c>
    </row>
    <row r="4" spans="2:8" x14ac:dyDescent="0.3">
      <c r="B4" s="29">
        <v>44562</v>
      </c>
      <c r="C4" s="1">
        <v>5475</v>
      </c>
      <c r="D4" s="2">
        <v>0.59304592720970539</v>
      </c>
      <c r="E4" s="1">
        <v>3757</v>
      </c>
      <c r="F4" s="2">
        <v>0.40695407279029461</v>
      </c>
      <c r="G4" s="30">
        <v>9232</v>
      </c>
    </row>
    <row r="5" spans="2:8" x14ac:dyDescent="0.3">
      <c r="B5" s="29">
        <v>44593</v>
      </c>
      <c r="C5" s="1">
        <v>5466</v>
      </c>
      <c r="D5" s="2">
        <v>0.5930346099598568</v>
      </c>
      <c r="E5" s="1">
        <v>3751</v>
      </c>
      <c r="F5" s="2">
        <v>0.4069653900401432</v>
      </c>
      <c r="G5" s="30">
        <v>9217</v>
      </c>
    </row>
    <row r="6" spans="2:8" x14ac:dyDescent="0.3">
      <c r="B6" s="29">
        <v>44621</v>
      </c>
      <c r="C6" s="1">
        <v>5449</v>
      </c>
      <c r="D6" s="2">
        <v>0.59221823714813604</v>
      </c>
      <c r="E6" s="1">
        <v>3752</v>
      </c>
      <c r="F6" s="2">
        <v>0.4077817628518639</v>
      </c>
      <c r="G6" s="30">
        <v>9201</v>
      </c>
    </row>
    <row r="7" spans="2:8" x14ac:dyDescent="0.3">
      <c r="B7" s="29">
        <v>44652</v>
      </c>
      <c r="C7" s="1">
        <v>5440</v>
      </c>
      <c r="D7" s="2">
        <v>0.59214106890170892</v>
      </c>
      <c r="E7" s="1">
        <v>3747</v>
      </c>
      <c r="F7" s="2">
        <v>0.40785893109829108</v>
      </c>
      <c r="G7" s="30">
        <v>9187</v>
      </c>
    </row>
    <row r="8" spans="2:8" x14ac:dyDescent="0.3">
      <c r="B8" s="29">
        <v>44682</v>
      </c>
      <c r="C8" s="1">
        <v>5434</v>
      </c>
      <c r="D8" s="2">
        <v>0.59187452347238867</v>
      </c>
      <c r="E8" s="1">
        <v>3747</v>
      </c>
      <c r="F8" s="2">
        <v>0.40812547652761139</v>
      </c>
      <c r="G8" s="30">
        <v>9181</v>
      </c>
    </row>
    <row r="9" spans="2:8" x14ac:dyDescent="0.3">
      <c r="B9" s="29">
        <v>44713</v>
      </c>
      <c r="C9" s="1">
        <v>5426</v>
      </c>
      <c r="D9" s="2">
        <v>0.59164758477810486</v>
      </c>
      <c r="E9" s="1">
        <v>3745</v>
      </c>
      <c r="F9" s="2">
        <v>0.40835241522189508</v>
      </c>
      <c r="G9" s="30">
        <v>9171</v>
      </c>
    </row>
    <row r="10" spans="2:8" x14ac:dyDescent="0.3">
      <c r="B10" s="29">
        <v>44743</v>
      </c>
      <c r="C10" s="1">
        <v>5407</v>
      </c>
      <c r="D10" s="2">
        <v>0.59157549234135665</v>
      </c>
      <c r="E10" s="1">
        <v>3733</v>
      </c>
      <c r="F10" s="2">
        <v>0.4084245076586433</v>
      </c>
      <c r="G10" s="30">
        <v>9140</v>
      </c>
    </row>
    <row r="11" spans="2:8" x14ac:dyDescent="0.3">
      <c r="B11" s="29">
        <v>44774</v>
      </c>
      <c r="C11" s="1">
        <v>5407</v>
      </c>
      <c r="D11" s="2">
        <v>0.59189928845101258</v>
      </c>
      <c r="E11" s="1">
        <v>3728</v>
      </c>
      <c r="F11" s="2">
        <v>0.40810071154898742</v>
      </c>
      <c r="G11" s="30">
        <v>9135</v>
      </c>
    </row>
    <row r="12" spans="2:8" x14ac:dyDescent="0.3">
      <c r="B12" s="29">
        <v>44805</v>
      </c>
      <c r="C12" s="1">
        <v>5396</v>
      </c>
      <c r="D12" s="2">
        <v>0.59205617730963356</v>
      </c>
      <c r="E12" s="1">
        <v>3718</v>
      </c>
      <c r="F12" s="2">
        <v>0.40794382269036644</v>
      </c>
      <c r="G12" s="30">
        <v>9114</v>
      </c>
    </row>
    <row r="13" spans="2:8" ht="15" thickBot="1" x14ac:dyDescent="0.35">
      <c r="B13" s="36">
        <v>44835</v>
      </c>
      <c r="C13" s="37">
        <v>5398</v>
      </c>
      <c r="D13" s="38">
        <v>0.59227561992538946</v>
      </c>
      <c r="E13" s="37">
        <v>3716</v>
      </c>
      <c r="F13" s="38">
        <v>0.40772438007461048</v>
      </c>
      <c r="G13" s="39">
        <v>9114</v>
      </c>
    </row>
    <row r="14" spans="2:8" x14ac:dyDescent="0.3">
      <c r="B14" s="25">
        <v>44866</v>
      </c>
      <c r="C14" s="26">
        <v>5406</v>
      </c>
      <c r="D14" s="27">
        <v>0.59276315789473688</v>
      </c>
      <c r="E14" s="26">
        <v>3714</v>
      </c>
      <c r="F14" s="27">
        <v>0.40723684210526317</v>
      </c>
      <c r="G14" s="28">
        <v>9120</v>
      </c>
    </row>
    <row r="15" spans="2:8" x14ac:dyDescent="0.3">
      <c r="B15" s="29">
        <v>44896</v>
      </c>
      <c r="C15" s="1">
        <v>5422</v>
      </c>
      <c r="D15" s="2">
        <v>0.59373631187034603</v>
      </c>
      <c r="E15" s="1">
        <v>3710</v>
      </c>
      <c r="F15" s="2">
        <v>0.40626368812965397</v>
      </c>
      <c r="G15" s="30">
        <v>9132</v>
      </c>
    </row>
    <row r="16" spans="2:8" x14ac:dyDescent="0.3">
      <c r="B16" s="29">
        <v>44927</v>
      </c>
      <c r="C16" s="1">
        <v>5461</v>
      </c>
      <c r="D16" s="2">
        <v>0.59578878463888285</v>
      </c>
      <c r="E16" s="1">
        <v>3705</v>
      </c>
      <c r="F16" s="2">
        <v>0.40421121536111715</v>
      </c>
      <c r="G16" s="30">
        <v>9166</v>
      </c>
    </row>
    <row r="17" spans="2:7" x14ac:dyDescent="0.3">
      <c r="B17" s="29">
        <v>44958</v>
      </c>
      <c r="C17" s="1">
        <v>5442</v>
      </c>
      <c r="D17" s="2">
        <v>0.59514435695538059</v>
      </c>
      <c r="E17" s="1">
        <v>3702</v>
      </c>
      <c r="F17" s="2">
        <v>0.40485564304461941</v>
      </c>
      <c r="G17" s="30">
        <v>9144</v>
      </c>
    </row>
    <row r="18" spans="2:7" x14ac:dyDescent="0.3">
      <c r="B18" s="29">
        <v>44986</v>
      </c>
      <c r="C18" s="1">
        <v>5451</v>
      </c>
      <c r="D18" s="2">
        <v>0.59606342263531986</v>
      </c>
      <c r="E18" s="1">
        <v>3694</v>
      </c>
      <c r="F18" s="2">
        <v>0.40393657736468014</v>
      </c>
      <c r="G18" s="30">
        <v>9145</v>
      </c>
    </row>
    <row r="19" spans="2:7" x14ac:dyDescent="0.3">
      <c r="B19" s="29">
        <v>45017</v>
      </c>
      <c r="C19" s="1">
        <v>5443</v>
      </c>
      <c r="D19" s="2">
        <v>0.59616648411829132</v>
      </c>
      <c r="E19" s="1">
        <v>3687</v>
      </c>
      <c r="F19" s="2">
        <v>0.40383351588170863</v>
      </c>
      <c r="G19" s="30">
        <v>9130</v>
      </c>
    </row>
    <row r="20" spans="2:7" x14ac:dyDescent="0.3">
      <c r="B20" s="29">
        <v>45047</v>
      </c>
      <c r="C20" s="1">
        <v>5440</v>
      </c>
      <c r="D20" s="2">
        <v>0.59616438356164381</v>
      </c>
      <c r="E20" s="1">
        <v>3685</v>
      </c>
      <c r="F20" s="2">
        <v>0.40383561643835614</v>
      </c>
      <c r="G20" s="30">
        <v>9125</v>
      </c>
    </row>
    <row r="21" spans="2:7" x14ac:dyDescent="0.3">
      <c r="B21" s="29">
        <v>45078</v>
      </c>
      <c r="C21" s="1">
        <v>5450</v>
      </c>
      <c r="D21" s="2">
        <v>0.59647586735252267</v>
      </c>
      <c r="E21" s="1">
        <v>3687</v>
      </c>
      <c r="F21" s="2">
        <v>0.40352413264747727</v>
      </c>
      <c r="G21" s="30">
        <v>9137</v>
      </c>
    </row>
    <row r="22" spans="2:7" x14ac:dyDescent="0.3">
      <c r="B22" s="31">
        <v>45108</v>
      </c>
      <c r="C22" s="3">
        <v>5794</v>
      </c>
      <c r="D22" s="4">
        <v>0.62287680068802409</v>
      </c>
      <c r="E22" s="3">
        <v>3508</v>
      </c>
      <c r="F22" s="4">
        <v>0.37712319931197591</v>
      </c>
      <c r="G22" s="32">
        <v>9302</v>
      </c>
    </row>
    <row r="23" spans="2:7" x14ac:dyDescent="0.3">
      <c r="B23" s="31">
        <v>45139</v>
      </c>
      <c r="C23" s="3">
        <v>5787</v>
      </c>
      <c r="D23" s="4">
        <v>0.6235991379310345</v>
      </c>
      <c r="E23" s="3">
        <v>3493</v>
      </c>
      <c r="F23" s="4">
        <v>0.3764008620689655</v>
      </c>
      <c r="G23" s="32">
        <v>9280</v>
      </c>
    </row>
    <row r="24" spans="2:7" x14ac:dyDescent="0.3">
      <c r="B24" s="33">
        <v>45170</v>
      </c>
      <c r="C24" s="6">
        <v>6120</v>
      </c>
      <c r="D24" s="7">
        <v>0.65023374415639612</v>
      </c>
      <c r="E24" s="6">
        <v>3292</v>
      </c>
      <c r="F24" s="7">
        <v>0.34976625584360393</v>
      </c>
      <c r="G24" s="34">
        <v>9412</v>
      </c>
    </row>
    <row r="25" spans="2:7" ht="15" thickBot="1" x14ac:dyDescent="0.35">
      <c r="B25" s="40">
        <v>45200</v>
      </c>
      <c r="C25" s="41">
        <v>6118</v>
      </c>
      <c r="D25" s="42">
        <v>0.65078183172002979</v>
      </c>
      <c r="E25" s="41">
        <v>3283</v>
      </c>
      <c r="F25" s="42">
        <v>0.34921816827997021</v>
      </c>
      <c r="G25" s="43">
        <v>9401</v>
      </c>
    </row>
    <row r="26" spans="2:7" x14ac:dyDescent="0.3">
      <c r="B26" s="22">
        <v>45231</v>
      </c>
      <c r="C26" s="23">
        <v>6118</v>
      </c>
      <c r="D26" s="24">
        <v>0.65071261433737504</v>
      </c>
      <c r="E26" s="23">
        <v>3284</v>
      </c>
      <c r="F26" s="24">
        <v>0.34928738566262496</v>
      </c>
      <c r="G26" s="23">
        <v>9402</v>
      </c>
    </row>
    <row r="27" spans="2:7" x14ac:dyDescent="0.3">
      <c r="B27" s="5">
        <v>45261</v>
      </c>
      <c r="C27" s="6">
        <v>6121</v>
      </c>
      <c r="D27" s="7">
        <v>0.65137809939342339</v>
      </c>
      <c r="E27" s="6">
        <v>3276</v>
      </c>
      <c r="F27" s="7">
        <v>0.34862190060657655</v>
      </c>
      <c r="G27" s="6">
        <v>9397</v>
      </c>
    </row>
    <row r="28" spans="2:7" x14ac:dyDescent="0.3">
      <c r="B28" s="5">
        <v>45292</v>
      </c>
      <c r="C28" s="6">
        <v>6112</v>
      </c>
      <c r="D28" s="7">
        <v>0.65166862138820769</v>
      </c>
      <c r="E28" s="6">
        <v>3267</v>
      </c>
      <c r="F28" s="7">
        <v>0.34833137861179231</v>
      </c>
      <c r="G28" s="6">
        <v>9379</v>
      </c>
    </row>
    <row r="29" spans="2:7" x14ac:dyDescent="0.3">
      <c r="B29" s="5">
        <v>45323</v>
      </c>
      <c r="C29" s="6">
        <v>6129</v>
      </c>
      <c r="D29" s="7">
        <v>0.6522988505747126</v>
      </c>
      <c r="E29" s="6">
        <v>3267</v>
      </c>
      <c r="F29" s="7">
        <v>0.34770114942528735</v>
      </c>
      <c r="G29" s="6">
        <v>9396</v>
      </c>
    </row>
    <row r="30" spans="2:7" x14ac:dyDescent="0.3">
      <c r="B30" s="5">
        <v>45352</v>
      </c>
      <c r="C30" s="6">
        <v>6125</v>
      </c>
      <c r="D30" s="7">
        <v>0.65173441157693124</v>
      </c>
      <c r="E30" s="6">
        <v>3273</v>
      </c>
      <c r="F30" s="7">
        <v>0.34826558842306876</v>
      </c>
      <c r="G30" s="6">
        <v>9398</v>
      </c>
    </row>
    <row r="31" spans="2:7" x14ac:dyDescent="0.3">
      <c r="B31" s="21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4:H60"/>
  <sheetViews>
    <sheetView showGridLines="0" topLeftCell="A7" zoomScale="90" zoomScaleNormal="90" workbookViewId="0">
      <selection activeCell="T43" sqref="T43"/>
    </sheetView>
  </sheetViews>
  <sheetFormatPr defaultRowHeight="14.4" x14ac:dyDescent="0.3"/>
  <cols>
    <col min="1" max="1" width="8.33203125" bestFit="1" customWidth="1"/>
    <col min="2" max="2" width="17.6640625" bestFit="1" customWidth="1"/>
    <col min="3" max="3" width="7.5546875" bestFit="1" customWidth="1"/>
    <col min="4" max="4" width="8.33203125" bestFit="1" customWidth="1"/>
    <col min="5" max="5" width="17.6640625" bestFit="1" customWidth="1"/>
    <col min="6" max="6" width="8" bestFit="1" customWidth="1"/>
    <col min="7" max="7" width="10.5546875" customWidth="1"/>
    <col min="8" max="8" width="13.88671875" customWidth="1"/>
    <col min="9" max="9" width="17.6640625" bestFit="1" customWidth="1"/>
  </cols>
  <sheetData>
    <row r="34" spans="1:8" x14ac:dyDescent="0.3">
      <c r="A34" s="50" t="s">
        <v>6</v>
      </c>
      <c r="B34" s="50"/>
      <c r="D34" s="51" t="s">
        <v>7</v>
      </c>
      <c r="E34" s="51"/>
      <c r="G34" s="52" t="s">
        <v>12</v>
      </c>
      <c r="H34" s="52"/>
    </row>
    <row r="35" spans="1:8" x14ac:dyDescent="0.3">
      <c r="A35" s="8">
        <v>44501</v>
      </c>
      <c r="B35" s="9">
        <v>2676016.7799999998</v>
      </c>
      <c r="D35" s="8">
        <v>44501</v>
      </c>
      <c r="E35" s="9">
        <v>4767894.05</v>
      </c>
      <c r="G35" s="8">
        <v>44501</v>
      </c>
      <c r="H35" s="18">
        <v>0.56125760177074402</v>
      </c>
    </row>
    <row r="36" spans="1:8" x14ac:dyDescent="0.3">
      <c r="A36" s="10">
        <v>44531</v>
      </c>
      <c r="B36" s="11">
        <v>3364992.75</v>
      </c>
      <c r="D36" s="10">
        <v>44531</v>
      </c>
      <c r="E36" s="12">
        <v>4770281.09</v>
      </c>
      <c r="G36" s="10">
        <v>44531</v>
      </c>
      <c r="H36" s="19">
        <v>0.70540764506604792</v>
      </c>
    </row>
    <row r="37" spans="1:8" x14ac:dyDescent="0.3">
      <c r="A37" s="8">
        <v>44562</v>
      </c>
      <c r="B37" s="9">
        <v>3387377.74</v>
      </c>
      <c r="D37" s="8">
        <v>44562</v>
      </c>
      <c r="E37" s="9">
        <v>4772950.7699999996</v>
      </c>
      <c r="G37" s="8">
        <v>44562</v>
      </c>
      <c r="H37" s="18">
        <v>0.70970305440632075</v>
      </c>
    </row>
    <row r="38" spans="1:8" x14ac:dyDescent="0.3">
      <c r="A38" s="10">
        <v>44593</v>
      </c>
      <c r="B38" s="11">
        <v>3996217.36</v>
      </c>
      <c r="D38" s="10">
        <v>44593</v>
      </c>
      <c r="E38" s="12">
        <v>4764382.5599999996</v>
      </c>
      <c r="G38" s="10">
        <v>44593</v>
      </c>
      <c r="H38" s="19">
        <v>0.8387692024462452</v>
      </c>
    </row>
    <row r="39" spans="1:8" x14ac:dyDescent="0.3">
      <c r="A39" s="8">
        <v>44621</v>
      </c>
      <c r="B39" s="9">
        <v>4802222.87</v>
      </c>
      <c r="D39" s="8">
        <v>44621</v>
      </c>
      <c r="E39" s="9">
        <v>4753492.5</v>
      </c>
      <c r="G39" s="8">
        <v>44621</v>
      </c>
      <c r="H39" s="18">
        <v>1.0102514877219224</v>
      </c>
    </row>
    <row r="40" spans="1:8" x14ac:dyDescent="0.3">
      <c r="A40" s="10">
        <v>44652</v>
      </c>
      <c r="B40" s="11">
        <v>4024647.87</v>
      </c>
      <c r="D40" s="10">
        <v>44652</v>
      </c>
      <c r="E40" s="12">
        <v>4750192.76</v>
      </c>
      <c r="G40" s="10">
        <v>44652</v>
      </c>
      <c r="H40" s="19">
        <v>0.84725990572222598</v>
      </c>
    </row>
    <row r="41" spans="1:8" x14ac:dyDescent="0.3">
      <c r="A41" s="8">
        <v>44682</v>
      </c>
      <c r="B41" s="9">
        <v>5404502.75</v>
      </c>
      <c r="D41" s="8">
        <v>44682</v>
      </c>
      <c r="E41" s="9">
        <v>4743472.9400000004</v>
      </c>
      <c r="G41" s="8">
        <v>44682</v>
      </c>
      <c r="H41" s="18">
        <v>1.1393556616347009</v>
      </c>
    </row>
    <row r="42" spans="1:8" x14ac:dyDescent="0.3">
      <c r="A42" s="10">
        <v>44713</v>
      </c>
      <c r="B42" s="11">
        <v>4956266.8899999997</v>
      </c>
      <c r="D42" s="10">
        <v>44713</v>
      </c>
      <c r="E42" s="12">
        <v>4734199.1100000003</v>
      </c>
      <c r="G42" s="10">
        <v>44713</v>
      </c>
      <c r="H42" s="19">
        <v>1.0469071483560817</v>
      </c>
    </row>
    <row r="43" spans="1:8" x14ac:dyDescent="0.3">
      <c r="A43" s="8">
        <v>44743</v>
      </c>
      <c r="B43" s="9">
        <v>4847515.7699999996</v>
      </c>
      <c r="D43" s="8">
        <v>44743</v>
      </c>
      <c r="E43" s="9">
        <v>4714241.09</v>
      </c>
      <c r="G43" s="8">
        <v>44743</v>
      </c>
      <c r="H43" s="18">
        <v>1.0282706542698263</v>
      </c>
    </row>
    <row r="44" spans="1:8" x14ac:dyDescent="0.3">
      <c r="A44" s="10">
        <v>44774</v>
      </c>
      <c r="B44" s="11">
        <v>4342106.2699999996</v>
      </c>
      <c r="D44" s="10">
        <v>44774</v>
      </c>
      <c r="E44" s="12">
        <v>4709232.2300000004</v>
      </c>
      <c r="G44" s="10">
        <v>44774</v>
      </c>
      <c r="H44" s="19">
        <v>0.92204122836388536</v>
      </c>
    </row>
    <row r="45" spans="1:8" x14ac:dyDescent="0.3">
      <c r="A45" s="8">
        <v>44805</v>
      </c>
      <c r="B45" s="9">
        <v>4662079.04</v>
      </c>
      <c r="D45" s="8">
        <v>44805</v>
      </c>
      <c r="E45" s="9">
        <v>4709579.8600000003</v>
      </c>
      <c r="G45" s="8">
        <v>44805</v>
      </c>
      <c r="H45" s="18">
        <v>0.98991400052402967</v>
      </c>
    </row>
    <row r="46" spans="1:8" x14ac:dyDescent="0.3">
      <c r="A46" s="10">
        <v>44835</v>
      </c>
      <c r="B46" s="11">
        <v>4388393.88</v>
      </c>
      <c r="D46" s="10">
        <v>44835</v>
      </c>
      <c r="E46" s="12">
        <v>4709063.1890000002</v>
      </c>
      <c r="G46" s="10">
        <v>44835</v>
      </c>
      <c r="H46" s="19">
        <v>0.93190379994282968</v>
      </c>
    </row>
    <row r="47" spans="1:8" x14ac:dyDescent="0.3">
      <c r="A47" s="13" t="s">
        <v>10</v>
      </c>
      <c r="B47" s="14">
        <f>SUM(B35:B46)</f>
        <v>50852339.969999999</v>
      </c>
      <c r="D47" s="15" t="s">
        <v>10</v>
      </c>
      <c r="E47" s="16">
        <f>SUM(E35:E46)</f>
        <v>56898982.149000011</v>
      </c>
      <c r="G47" s="17" t="s">
        <v>10</v>
      </c>
      <c r="H47" s="20">
        <v>0.89373022239368338</v>
      </c>
    </row>
    <row r="48" spans="1:8" x14ac:dyDescent="0.3">
      <c r="A48" s="8">
        <v>44866</v>
      </c>
      <c r="B48" s="9">
        <v>5566425.5699999928</v>
      </c>
      <c r="D48" s="8">
        <v>44866</v>
      </c>
      <c r="E48" s="9">
        <v>5418845.0699999994</v>
      </c>
      <c r="G48" s="8">
        <v>44866</v>
      </c>
      <c r="H48" s="18">
        <v>1.0272346778868129</v>
      </c>
    </row>
    <row r="49" spans="1:8" x14ac:dyDescent="0.3">
      <c r="A49" s="10">
        <v>44896</v>
      </c>
      <c r="B49" s="11">
        <v>5140709.9499999955</v>
      </c>
      <c r="D49" s="10">
        <v>44896</v>
      </c>
      <c r="E49" s="12">
        <v>5431159.2199999997</v>
      </c>
      <c r="G49" s="10">
        <v>44896</v>
      </c>
      <c r="H49" s="19">
        <v>0.9465216801359021</v>
      </c>
    </row>
    <row r="50" spans="1:8" x14ac:dyDescent="0.3">
      <c r="A50" s="8">
        <v>44927</v>
      </c>
      <c r="B50" s="9">
        <v>4749113.7099999962</v>
      </c>
      <c r="D50" s="8">
        <v>44927</v>
      </c>
      <c r="E50" s="9">
        <v>5462778.5800000001</v>
      </c>
      <c r="G50" s="8">
        <v>44927</v>
      </c>
      <c r="H50" s="18">
        <v>0.86935863140914571</v>
      </c>
    </row>
    <row r="51" spans="1:8" x14ac:dyDescent="0.3">
      <c r="A51" s="10">
        <v>44958</v>
      </c>
      <c r="B51" s="11">
        <v>5571258</v>
      </c>
      <c r="D51" s="10">
        <v>44958</v>
      </c>
      <c r="E51" s="12">
        <v>5461900.0300000003</v>
      </c>
      <c r="G51" s="10">
        <v>44958</v>
      </c>
      <c r="H51" s="19">
        <v>1.0200219647740421</v>
      </c>
    </row>
    <row r="52" spans="1:8" x14ac:dyDescent="0.3">
      <c r="A52" s="8">
        <v>44986</v>
      </c>
      <c r="B52" s="9">
        <v>7224560.4999999963</v>
      </c>
      <c r="D52" s="8">
        <v>44986</v>
      </c>
      <c r="E52" s="9">
        <v>5461640.8399999999</v>
      </c>
      <c r="G52" s="8">
        <v>44986</v>
      </c>
      <c r="H52" s="18">
        <v>1.3227820560972656</v>
      </c>
    </row>
    <row r="53" spans="1:8" x14ac:dyDescent="0.3">
      <c r="A53" s="10">
        <v>45017</v>
      </c>
      <c r="B53" s="11">
        <v>4983200.6399999969</v>
      </c>
      <c r="D53" s="10">
        <v>45017</v>
      </c>
      <c r="E53" s="12">
        <v>5463062.9800000004</v>
      </c>
      <c r="G53" s="10">
        <v>45017</v>
      </c>
      <c r="H53" s="19">
        <v>0.91216240014864269</v>
      </c>
    </row>
    <row r="54" spans="1:8" x14ac:dyDescent="0.3">
      <c r="A54" s="8">
        <v>45047</v>
      </c>
      <c r="B54" s="9">
        <v>5281794.7500000028</v>
      </c>
      <c r="D54" s="8">
        <v>45047</v>
      </c>
      <c r="E54" s="9">
        <v>5453642.2400000002</v>
      </c>
      <c r="G54" s="8">
        <v>45047</v>
      </c>
      <c r="H54" s="18">
        <v>0.96848940901557978</v>
      </c>
    </row>
    <row r="55" spans="1:8" x14ac:dyDescent="0.3">
      <c r="A55" s="10">
        <v>45078</v>
      </c>
      <c r="B55" s="11">
        <v>5921946.5900000073</v>
      </c>
      <c r="D55" s="10">
        <v>45078</v>
      </c>
      <c r="E55" s="12">
        <v>5462644.1600000001</v>
      </c>
      <c r="G55" s="10">
        <v>45078</v>
      </c>
      <c r="H55" s="19">
        <v>1.0840806057555847</v>
      </c>
    </row>
    <row r="56" spans="1:8" x14ac:dyDescent="0.3">
      <c r="A56" s="8">
        <v>45108</v>
      </c>
      <c r="B56" s="9">
        <v>6209601.6399999931</v>
      </c>
      <c r="D56" s="8">
        <v>45108</v>
      </c>
      <c r="E56" s="9">
        <v>5816941.04</v>
      </c>
      <c r="G56" s="8">
        <v>45108</v>
      </c>
      <c r="H56" s="18">
        <v>1.0675029362167978</v>
      </c>
    </row>
    <row r="57" spans="1:8" x14ac:dyDescent="0.3">
      <c r="A57" s="10">
        <v>45139</v>
      </c>
      <c r="B57" s="11">
        <v>6268906.4000000022</v>
      </c>
      <c r="D57" s="10">
        <v>45139</v>
      </c>
      <c r="E57" s="12">
        <v>5794749.29</v>
      </c>
      <c r="G57" s="10">
        <v>45139</v>
      </c>
      <c r="H57" s="19">
        <v>1.0818253018846311</v>
      </c>
    </row>
    <row r="58" spans="1:8" x14ac:dyDescent="0.3">
      <c r="A58" s="8">
        <v>45170</v>
      </c>
      <c r="B58" s="9">
        <v>5578766.9399999985</v>
      </c>
      <c r="D58" s="8">
        <v>45170</v>
      </c>
      <c r="E58" s="9">
        <v>6138509.9199999999</v>
      </c>
      <c r="G58" s="8">
        <v>45170</v>
      </c>
      <c r="H58" s="18">
        <v>0.90881451894762089</v>
      </c>
    </row>
    <row r="59" spans="1:8" x14ac:dyDescent="0.3">
      <c r="A59" s="10">
        <v>45200</v>
      </c>
      <c r="B59" s="11">
        <v>5411422.5100000091</v>
      </c>
      <c r="D59" s="10">
        <v>45200</v>
      </c>
      <c r="E59" s="12">
        <v>6136167.8499999996</v>
      </c>
      <c r="G59" s="10">
        <v>45200</v>
      </c>
      <c r="H59" s="19">
        <v>0.88188958357780411</v>
      </c>
    </row>
    <row r="60" spans="1:8" x14ac:dyDescent="0.3">
      <c r="A60" s="13" t="s">
        <v>11</v>
      </c>
      <c r="B60" s="14">
        <v>67907707.199999988</v>
      </c>
      <c r="D60" s="15" t="s">
        <v>11</v>
      </c>
      <c r="E60" s="16">
        <v>67502041.219999999</v>
      </c>
      <c r="G60" s="17" t="s">
        <v>11</v>
      </c>
      <c r="H60" s="20">
        <v>1.0060096846357263</v>
      </c>
    </row>
  </sheetData>
  <mergeCells count="3">
    <mergeCell ref="A34:B34"/>
    <mergeCell ref="D34:E34"/>
    <mergeCell ref="G34:H34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K46"/>
  <sheetViews>
    <sheetView showGridLines="0" workbookViewId="0">
      <selection activeCell="P14" sqref="P14"/>
    </sheetView>
  </sheetViews>
  <sheetFormatPr defaultColWidth="12.109375" defaultRowHeight="14.4" x14ac:dyDescent="0.3"/>
  <cols>
    <col min="2" max="3" width="16.88671875" bestFit="1" customWidth="1"/>
    <col min="6" max="7" width="16.88671875" bestFit="1" customWidth="1"/>
    <col min="9" max="9" width="15.44140625" bestFit="1" customWidth="1"/>
    <col min="10" max="10" width="12.44140625" bestFit="1" customWidth="1"/>
  </cols>
  <sheetData>
    <row r="21" spans="1:11" x14ac:dyDescent="0.3">
      <c r="A21" s="59" t="s">
        <v>6</v>
      </c>
      <c r="B21" s="59"/>
      <c r="C21" s="59"/>
      <c r="E21" s="60" t="s">
        <v>7</v>
      </c>
      <c r="F21" s="60"/>
      <c r="G21" s="60"/>
      <c r="I21" s="55" t="s">
        <v>14</v>
      </c>
      <c r="J21" s="56"/>
      <c r="K21" s="53" t="s">
        <v>18</v>
      </c>
    </row>
    <row r="22" spans="1:11" x14ac:dyDescent="0.3">
      <c r="A22" s="48" t="s">
        <v>2</v>
      </c>
      <c r="B22" s="48" t="s">
        <v>15</v>
      </c>
      <c r="C22" s="48" t="s">
        <v>16</v>
      </c>
      <c r="E22" s="49" t="s">
        <v>2</v>
      </c>
      <c r="F22" s="49" t="s">
        <v>17</v>
      </c>
      <c r="G22" s="49" t="s">
        <v>16</v>
      </c>
      <c r="I22" s="57"/>
      <c r="J22" s="58"/>
      <c r="K22" s="54"/>
    </row>
    <row r="23" spans="1:11" x14ac:dyDescent="0.3">
      <c r="A23" s="46">
        <v>44501</v>
      </c>
      <c r="B23" s="47">
        <v>2676016.7799999998</v>
      </c>
      <c r="C23" s="47">
        <v>0</v>
      </c>
      <c r="E23" s="46">
        <v>44501</v>
      </c>
      <c r="F23" s="47">
        <v>4767894.05</v>
      </c>
      <c r="G23" s="47">
        <v>0</v>
      </c>
      <c r="I23" s="8">
        <v>44835</v>
      </c>
      <c r="J23" s="44">
        <f>C34/G34</f>
        <v>0.89373022239368338</v>
      </c>
      <c r="K23" s="44">
        <f>(J23-0.75)/0.75</f>
        <v>0.19164029652491119</v>
      </c>
    </row>
    <row r="24" spans="1:11" x14ac:dyDescent="0.3">
      <c r="A24" s="10">
        <v>44531</v>
      </c>
      <c r="B24" s="11">
        <v>3364992.75</v>
      </c>
      <c r="C24" s="11">
        <v>0</v>
      </c>
      <c r="E24" s="10">
        <v>44531</v>
      </c>
      <c r="F24" s="12">
        <v>4770281.09</v>
      </c>
      <c r="G24" s="12">
        <v>0</v>
      </c>
      <c r="I24" s="10">
        <v>44866</v>
      </c>
      <c r="J24" s="45">
        <f t="shared" ref="J24:J35" si="0">C35/G35</f>
        <v>0.93384554595710989</v>
      </c>
      <c r="K24" s="45">
        <f t="shared" ref="K24:K35" si="1">(J24-0.75)/0.75</f>
        <v>0.24512739460947985</v>
      </c>
    </row>
    <row r="25" spans="1:11" x14ac:dyDescent="0.3">
      <c r="A25" s="8">
        <v>44562</v>
      </c>
      <c r="B25" s="9">
        <v>3387377.74</v>
      </c>
      <c r="C25" s="9">
        <v>0</v>
      </c>
      <c r="E25" s="8">
        <v>44562</v>
      </c>
      <c r="F25" s="9">
        <v>4772950.7699999996</v>
      </c>
      <c r="G25" s="9">
        <v>0</v>
      </c>
      <c r="I25" s="8">
        <v>44896</v>
      </c>
      <c r="J25" s="44">
        <f t="shared" si="0"/>
        <v>0.95374836256497497</v>
      </c>
      <c r="K25" s="44">
        <f t="shared" si="1"/>
        <v>0.27166448341996663</v>
      </c>
    </row>
    <row r="26" spans="1:11" x14ac:dyDescent="0.3">
      <c r="A26" s="10">
        <v>44593</v>
      </c>
      <c r="B26" s="11">
        <v>3996217.36</v>
      </c>
      <c r="C26" s="11">
        <v>0</v>
      </c>
      <c r="E26" s="10">
        <v>44593</v>
      </c>
      <c r="F26" s="12">
        <v>4764382.5599999996</v>
      </c>
      <c r="G26" s="12">
        <v>0</v>
      </c>
      <c r="I26" s="10">
        <v>44927</v>
      </c>
      <c r="J26" s="45">
        <f t="shared" si="0"/>
        <v>0.96569753385424151</v>
      </c>
      <c r="K26" s="45">
        <f t="shared" si="1"/>
        <v>0.28759671180565533</v>
      </c>
    </row>
    <row r="27" spans="1:11" x14ac:dyDescent="0.3">
      <c r="A27" s="8">
        <v>44621</v>
      </c>
      <c r="B27" s="9">
        <v>4802222.87</v>
      </c>
      <c r="C27" s="9">
        <v>0</v>
      </c>
      <c r="E27" s="8">
        <v>44621</v>
      </c>
      <c r="F27" s="9">
        <v>4753492.5</v>
      </c>
      <c r="G27" s="9">
        <v>0</v>
      </c>
      <c r="I27" s="8">
        <v>44958</v>
      </c>
      <c r="J27" s="44">
        <f t="shared" si="0"/>
        <v>0.98082299731057898</v>
      </c>
      <c r="K27" s="44">
        <f t="shared" si="1"/>
        <v>0.30776399641410529</v>
      </c>
    </row>
    <row r="28" spans="1:11" x14ac:dyDescent="0.3">
      <c r="A28" s="10">
        <v>44652</v>
      </c>
      <c r="B28" s="11">
        <v>4024647.87</v>
      </c>
      <c r="C28" s="11">
        <v>0</v>
      </c>
      <c r="E28" s="10">
        <v>44652</v>
      </c>
      <c r="F28" s="12">
        <v>4750192.76</v>
      </c>
      <c r="G28" s="12">
        <v>0</v>
      </c>
      <c r="I28" s="10">
        <v>44986</v>
      </c>
      <c r="J28" s="45">
        <f t="shared" si="0"/>
        <v>1.0094728947788674</v>
      </c>
      <c r="K28" s="45">
        <f t="shared" si="1"/>
        <v>0.34596385970515647</v>
      </c>
    </row>
    <row r="29" spans="1:11" x14ac:dyDescent="0.3">
      <c r="A29" s="8">
        <v>44682</v>
      </c>
      <c r="B29" s="9">
        <v>5404502.75</v>
      </c>
      <c r="C29" s="9">
        <v>0</v>
      </c>
      <c r="E29" s="8">
        <v>44682</v>
      </c>
      <c r="F29" s="9">
        <v>4743472.9400000004</v>
      </c>
      <c r="G29" s="9">
        <v>0</v>
      </c>
      <c r="I29" s="8">
        <v>45017</v>
      </c>
      <c r="J29" s="44">
        <f t="shared" si="0"/>
        <v>1.0133885426857863</v>
      </c>
      <c r="K29" s="44">
        <f t="shared" si="1"/>
        <v>0.35118472358104835</v>
      </c>
    </row>
    <row r="30" spans="1:11" x14ac:dyDescent="0.3">
      <c r="A30" s="10">
        <v>44713</v>
      </c>
      <c r="B30" s="11">
        <v>4956266.8899999997</v>
      </c>
      <c r="C30" s="11">
        <v>0</v>
      </c>
      <c r="E30" s="10">
        <v>44713</v>
      </c>
      <c r="F30" s="12">
        <v>4734199.1100000003</v>
      </c>
      <c r="G30" s="12">
        <v>0</v>
      </c>
      <c r="I30" s="10">
        <v>45047</v>
      </c>
      <c r="J30" s="45">
        <f t="shared" si="0"/>
        <v>0.99974210856854717</v>
      </c>
      <c r="K30" s="45">
        <f t="shared" si="1"/>
        <v>0.33298947809139623</v>
      </c>
    </row>
    <row r="31" spans="1:11" x14ac:dyDescent="0.3">
      <c r="A31" s="8">
        <v>44743</v>
      </c>
      <c r="B31" s="9">
        <v>4847515.7699999996</v>
      </c>
      <c r="C31" s="9">
        <v>0</v>
      </c>
      <c r="E31" s="8">
        <v>44743</v>
      </c>
      <c r="F31" s="9">
        <v>4714241.09</v>
      </c>
      <c r="G31" s="9">
        <v>0</v>
      </c>
      <c r="I31" s="8">
        <v>45078</v>
      </c>
      <c r="J31" s="44">
        <f t="shared" si="0"/>
        <v>1.0035434360199211</v>
      </c>
      <c r="K31" s="44">
        <f t="shared" si="1"/>
        <v>0.33805791469322816</v>
      </c>
    </row>
    <row r="32" spans="1:11" x14ac:dyDescent="0.3">
      <c r="A32" s="10">
        <v>44774</v>
      </c>
      <c r="B32" s="11">
        <v>4342106.2699999996</v>
      </c>
      <c r="C32" s="11">
        <v>0</v>
      </c>
      <c r="E32" s="10">
        <v>44774</v>
      </c>
      <c r="F32" s="12">
        <v>4709232.2300000004</v>
      </c>
      <c r="G32" s="12">
        <v>0</v>
      </c>
      <c r="I32" s="10">
        <v>45108</v>
      </c>
      <c r="J32" s="45">
        <f t="shared" si="0"/>
        <v>1.0075628917467874</v>
      </c>
      <c r="K32" s="45">
        <f t="shared" si="1"/>
        <v>0.34341718899571649</v>
      </c>
    </row>
    <row r="33" spans="1:11" x14ac:dyDescent="0.3">
      <c r="A33" s="8">
        <v>44805</v>
      </c>
      <c r="B33" s="9">
        <v>4662079.04</v>
      </c>
      <c r="C33" s="9">
        <v>0</v>
      </c>
      <c r="E33" s="8">
        <v>44805</v>
      </c>
      <c r="F33" s="9">
        <v>4709579.8600000003</v>
      </c>
      <c r="G33" s="9">
        <v>0</v>
      </c>
      <c r="I33" s="8">
        <v>45139</v>
      </c>
      <c r="J33" s="44">
        <f t="shared" si="0"/>
        <v>1.0204495875707404</v>
      </c>
      <c r="K33" s="44">
        <f t="shared" si="1"/>
        <v>0.36059945009432059</v>
      </c>
    </row>
    <row r="34" spans="1:11" x14ac:dyDescent="0.3">
      <c r="A34" s="10">
        <v>44835</v>
      </c>
      <c r="B34" s="11">
        <v>4388393.88</v>
      </c>
      <c r="C34" s="11">
        <f>SUM(B23:B34)</f>
        <v>50852339.969999999</v>
      </c>
      <c r="E34" s="10">
        <v>44835</v>
      </c>
      <c r="F34" s="12">
        <v>4709063.1890000002</v>
      </c>
      <c r="G34" s="12">
        <f>SUM(F23:F34)</f>
        <v>56898982.149000011</v>
      </c>
      <c r="I34" s="10">
        <v>45170</v>
      </c>
      <c r="J34" s="45">
        <f t="shared" si="0"/>
        <v>1.0122549041008453</v>
      </c>
      <c r="K34" s="45">
        <f t="shared" si="1"/>
        <v>0.34967320546779374</v>
      </c>
    </row>
    <row r="35" spans="1:11" x14ac:dyDescent="0.3">
      <c r="A35" s="8">
        <v>44866</v>
      </c>
      <c r="B35" s="9">
        <v>5566425.5699999928</v>
      </c>
      <c r="C35" s="9">
        <f>SUM(B24:B35)</f>
        <v>53742748.75999999</v>
      </c>
      <c r="E35" s="8">
        <v>44866</v>
      </c>
      <c r="F35" s="9">
        <v>5418845.0699999994</v>
      </c>
      <c r="G35" s="9">
        <f t="shared" ref="G35:G46" si="2">SUM(F24:F35)</f>
        <v>57549933.169</v>
      </c>
      <c r="I35" s="8">
        <v>45200</v>
      </c>
      <c r="J35" s="44">
        <f t="shared" si="0"/>
        <v>1.0060096846357263</v>
      </c>
      <c r="K35" s="44">
        <f t="shared" si="1"/>
        <v>0.34134624618096837</v>
      </c>
    </row>
    <row r="36" spans="1:11" x14ac:dyDescent="0.3">
      <c r="A36" s="10">
        <v>44896</v>
      </c>
      <c r="B36" s="11">
        <v>5140709.9499999955</v>
      </c>
      <c r="C36" s="11">
        <f t="shared" ref="C36:C46" si="3">SUM(B25:B36)</f>
        <v>55518465.959999986</v>
      </c>
      <c r="E36" s="10">
        <v>44896</v>
      </c>
      <c r="F36" s="12">
        <v>5431159.2199999997</v>
      </c>
      <c r="G36" s="12">
        <f t="shared" si="2"/>
        <v>58210811.298999995</v>
      </c>
    </row>
    <row r="37" spans="1:11" x14ac:dyDescent="0.3">
      <c r="A37" s="8">
        <v>44927</v>
      </c>
      <c r="B37" s="9">
        <v>4749113.7099999962</v>
      </c>
      <c r="C37" s="9">
        <f t="shared" si="3"/>
        <v>56880201.929999985</v>
      </c>
      <c r="E37" s="8">
        <v>44927</v>
      </c>
      <c r="F37" s="9">
        <v>5462778.5800000001</v>
      </c>
      <c r="G37" s="9">
        <f t="shared" si="2"/>
        <v>58900639.108999997</v>
      </c>
    </row>
    <row r="38" spans="1:11" x14ac:dyDescent="0.3">
      <c r="A38" s="10">
        <v>44958</v>
      </c>
      <c r="B38" s="11">
        <v>5571258</v>
      </c>
      <c r="C38" s="11">
        <f t="shared" si="3"/>
        <v>58455242.569999978</v>
      </c>
      <c r="E38" s="10">
        <v>44958</v>
      </c>
      <c r="F38" s="12">
        <v>5461900.0300000003</v>
      </c>
      <c r="G38" s="12">
        <f t="shared" si="2"/>
        <v>59598156.578999996</v>
      </c>
    </row>
    <row r="39" spans="1:11" x14ac:dyDescent="0.3">
      <c r="A39" s="8">
        <v>44986</v>
      </c>
      <c r="B39" s="9">
        <v>7224560.4999999963</v>
      </c>
      <c r="C39" s="9">
        <f t="shared" si="3"/>
        <v>60877580.199999973</v>
      </c>
      <c r="E39" s="8">
        <v>44986</v>
      </c>
      <c r="F39" s="9">
        <v>5461640.8399999999</v>
      </c>
      <c r="G39" s="9">
        <f t="shared" si="2"/>
        <v>60306304.919</v>
      </c>
    </row>
    <row r="40" spans="1:11" x14ac:dyDescent="0.3">
      <c r="A40" s="10">
        <v>45017</v>
      </c>
      <c r="B40" s="11">
        <v>4983200.6399999969</v>
      </c>
      <c r="C40" s="11">
        <f t="shared" si="3"/>
        <v>61836132.969999969</v>
      </c>
      <c r="E40" s="10">
        <v>45017</v>
      </c>
      <c r="F40" s="12">
        <v>5463062.9800000004</v>
      </c>
      <c r="G40" s="12">
        <f t="shared" si="2"/>
        <v>61019175.138999999</v>
      </c>
    </row>
    <row r="41" spans="1:11" x14ac:dyDescent="0.3">
      <c r="A41" s="8">
        <v>45047</v>
      </c>
      <c r="B41" s="9">
        <v>5281794.7500000028</v>
      </c>
      <c r="C41" s="9">
        <f t="shared" si="3"/>
        <v>61713424.969999984</v>
      </c>
      <c r="E41" s="8">
        <v>45047</v>
      </c>
      <c r="F41" s="9">
        <v>5453642.2400000002</v>
      </c>
      <c r="G41" s="9">
        <f t="shared" si="2"/>
        <v>61729344.439000003</v>
      </c>
    </row>
    <row r="42" spans="1:11" x14ac:dyDescent="0.3">
      <c r="A42" s="10">
        <v>45078</v>
      </c>
      <c r="B42" s="11">
        <v>5921946.5900000073</v>
      </c>
      <c r="C42" s="11">
        <f t="shared" si="3"/>
        <v>62679104.669999987</v>
      </c>
      <c r="E42" s="10">
        <v>45078</v>
      </c>
      <c r="F42" s="12">
        <v>5462644.1600000001</v>
      </c>
      <c r="G42" s="12">
        <f t="shared" si="2"/>
        <v>62457789.489000008</v>
      </c>
    </row>
    <row r="43" spans="1:11" x14ac:dyDescent="0.3">
      <c r="A43" s="8">
        <v>45108</v>
      </c>
      <c r="B43" s="9">
        <v>6209601.6399999931</v>
      </c>
      <c r="C43" s="9">
        <f t="shared" si="3"/>
        <v>64041190.539999984</v>
      </c>
      <c r="E43" s="8">
        <v>45108</v>
      </c>
      <c r="F43" s="9">
        <v>5816941.04</v>
      </c>
      <c r="G43" s="9">
        <f t="shared" si="2"/>
        <v>63560489.439000003</v>
      </c>
    </row>
    <row r="44" spans="1:11" x14ac:dyDescent="0.3">
      <c r="A44" s="10">
        <v>45139</v>
      </c>
      <c r="B44" s="11">
        <v>6268906.4000000022</v>
      </c>
      <c r="C44" s="11">
        <f t="shared" si="3"/>
        <v>65967990.669999972</v>
      </c>
      <c r="E44" s="10">
        <v>45139</v>
      </c>
      <c r="F44" s="12">
        <v>5794749.29</v>
      </c>
      <c r="G44" s="12">
        <f t="shared" si="2"/>
        <v>64646006.499000013</v>
      </c>
    </row>
    <row r="45" spans="1:11" x14ac:dyDescent="0.3">
      <c r="A45" s="8">
        <v>45170</v>
      </c>
      <c r="B45" s="9">
        <v>5578766.9399999985</v>
      </c>
      <c r="C45" s="9">
        <f t="shared" si="3"/>
        <v>66884678.569999978</v>
      </c>
      <c r="E45" s="8">
        <v>45170</v>
      </c>
      <c r="F45" s="9">
        <v>6138509.9199999999</v>
      </c>
      <c r="G45" s="9">
        <f t="shared" si="2"/>
        <v>66074936.559</v>
      </c>
    </row>
    <row r="46" spans="1:11" x14ac:dyDescent="0.3">
      <c r="A46" s="10">
        <v>45200</v>
      </c>
      <c r="B46" s="11">
        <v>5411422.5100000091</v>
      </c>
      <c r="C46" s="11">
        <f t="shared" si="3"/>
        <v>67907707.199999988</v>
      </c>
      <c r="E46" s="10">
        <v>45200</v>
      </c>
      <c r="F46" s="12">
        <v>6136167.8499999996</v>
      </c>
      <c r="G46" s="12">
        <f t="shared" si="2"/>
        <v>67502041.219999999</v>
      </c>
    </row>
  </sheetData>
  <mergeCells count="4">
    <mergeCell ref="K21:K22"/>
    <mergeCell ref="I21:J22"/>
    <mergeCell ref="A21:C21"/>
    <mergeCell ref="E21:G2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34:C46 G34:G46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4:H60"/>
  <sheetViews>
    <sheetView showGridLines="0" zoomScale="90" zoomScaleNormal="90" workbookViewId="0">
      <selection activeCell="U28" sqref="U28"/>
    </sheetView>
  </sheetViews>
  <sheetFormatPr defaultRowHeight="14.4" x14ac:dyDescent="0.3"/>
  <cols>
    <col min="1" max="1" width="8.33203125" bestFit="1" customWidth="1"/>
    <col min="2" max="2" width="17.6640625" bestFit="1" customWidth="1"/>
    <col min="3" max="3" width="7.5546875" bestFit="1" customWidth="1"/>
    <col min="4" max="4" width="8.33203125" bestFit="1" customWidth="1"/>
    <col min="5" max="5" width="17.6640625" bestFit="1" customWidth="1"/>
    <col min="6" max="6" width="8" bestFit="1" customWidth="1"/>
    <col min="7" max="7" width="10.5546875" customWidth="1"/>
    <col min="8" max="8" width="13.88671875" customWidth="1"/>
    <col min="9" max="9" width="17.6640625" bestFit="1" customWidth="1"/>
  </cols>
  <sheetData>
    <row r="34" spans="1:8" x14ac:dyDescent="0.3">
      <c r="A34" s="50" t="s">
        <v>8</v>
      </c>
      <c r="B34" s="50"/>
      <c r="D34" s="51" t="s">
        <v>9</v>
      </c>
      <c r="E34" s="51"/>
      <c r="G34" s="52" t="s">
        <v>19</v>
      </c>
      <c r="H34" s="52"/>
    </row>
    <row r="35" spans="1:8" x14ac:dyDescent="0.3">
      <c r="A35" s="8">
        <v>44501</v>
      </c>
      <c r="B35" s="9">
        <v>5175742.7699999996</v>
      </c>
      <c r="D35" s="8">
        <v>44501</v>
      </c>
      <c r="E35" s="9">
        <v>4936552.43</v>
      </c>
      <c r="G35" s="8">
        <v>44501</v>
      </c>
      <c r="H35" s="18">
        <v>1.0484529119039459</v>
      </c>
    </row>
    <row r="36" spans="1:8" x14ac:dyDescent="0.3">
      <c r="A36" s="10">
        <v>44531</v>
      </c>
      <c r="B36" s="11">
        <v>6175652.0800000001</v>
      </c>
      <c r="D36" s="10">
        <v>44531</v>
      </c>
      <c r="E36" s="12">
        <v>4921627.34</v>
      </c>
      <c r="G36" s="10">
        <v>44531</v>
      </c>
      <c r="H36" s="19">
        <v>1.2547987999432724</v>
      </c>
    </row>
    <row r="37" spans="1:8" x14ac:dyDescent="0.3">
      <c r="A37" s="8">
        <v>44562</v>
      </c>
      <c r="B37" s="9">
        <v>5015898.9000000004</v>
      </c>
      <c r="D37" s="8">
        <v>44562</v>
      </c>
      <c r="E37" s="9">
        <v>4918879.66</v>
      </c>
      <c r="G37" s="8">
        <v>44562</v>
      </c>
      <c r="H37" s="18">
        <v>1.0197238490685092</v>
      </c>
    </row>
    <row r="38" spans="1:8" x14ac:dyDescent="0.3">
      <c r="A38" s="10">
        <v>44593</v>
      </c>
      <c r="B38" s="11">
        <v>5104628.63</v>
      </c>
      <c r="D38" s="10">
        <v>44593</v>
      </c>
      <c r="E38" s="12">
        <v>4910349.6500000004</v>
      </c>
      <c r="G38" s="10">
        <v>44593</v>
      </c>
      <c r="H38" s="19">
        <v>1.0395652028567863</v>
      </c>
    </row>
    <row r="39" spans="1:8" x14ac:dyDescent="0.3">
      <c r="A39" s="8">
        <v>44621</v>
      </c>
      <c r="B39" s="9">
        <v>6160942.6399999997</v>
      </c>
      <c r="D39" s="8">
        <v>44621</v>
      </c>
      <c r="E39" s="9">
        <v>4903999.6399999997</v>
      </c>
      <c r="G39" s="8">
        <v>44621</v>
      </c>
      <c r="H39" s="18">
        <v>1.2563097659607496</v>
      </c>
    </row>
    <row r="40" spans="1:8" x14ac:dyDescent="0.3">
      <c r="A40" s="10">
        <v>44652</v>
      </c>
      <c r="B40" s="11">
        <v>5816301.6500000004</v>
      </c>
      <c r="D40" s="10">
        <v>44652</v>
      </c>
      <c r="E40" s="12">
        <v>4906543.0199999996</v>
      </c>
      <c r="G40" s="10">
        <v>44652</v>
      </c>
      <c r="H40" s="19">
        <v>1.1854174367353252</v>
      </c>
    </row>
    <row r="41" spans="1:8" x14ac:dyDescent="0.3">
      <c r="A41" s="8">
        <v>44682</v>
      </c>
      <c r="B41" s="9">
        <v>6513390.2199999997</v>
      </c>
      <c r="D41" s="8">
        <v>44682</v>
      </c>
      <c r="E41" s="9">
        <v>4904971.95</v>
      </c>
      <c r="G41" s="8">
        <v>44682</v>
      </c>
      <c r="H41" s="18">
        <v>1.3279158956250503</v>
      </c>
    </row>
    <row r="42" spans="1:8" x14ac:dyDescent="0.3">
      <c r="A42" s="10">
        <v>44713</v>
      </c>
      <c r="B42" s="11">
        <v>6662996.8200000003</v>
      </c>
      <c r="D42" s="10">
        <v>44713</v>
      </c>
      <c r="E42" s="12">
        <v>4895229.58</v>
      </c>
      <c r="G42" s="10">
        <v>44713</v>
      </c>
      <c r="H42" s="19">
        <v>1.3611203950928896</v>
      </c>
    </row>
    <row r="43" spans="1:8" x14ac:dyDescent="0.3">
      <c r="A43" s="8">
        <v>44743</v>
      </c>
      <c r="B43" s="9">
        <v>5561625.3799999999</v>
      </c>
      <c r="D43" s="8">
        <v>44743</v>
      </c>
      <c r="E43" s="9">
        <v>4888147.5</v>
      </c>
      <c r="G43" s="8">
        <v>44743</v>
      </c>
      <c r="H43" s="18">
        <v>1.1377777327709526</v>
      </c>
    </row>
    <row r="44" spans="1:8" x14ac:dyDescent="0.3">
      <c r="A44" s="10">
        <v>44774</v>
      </c>
      <c r="B44" s="11">
        <v>5672552.5099999998</v>
      </c>
      <c r="D44" s="10">
        <v>44774</v>
      </c>
      <c r="E44" s="12">
        <v>4881891.13</v>
      </c>
      <c r="G44" s="10">
        <v>44774</v>
      </c>
      <c r="H44" s="19">
        <v>1.1619580115462345</v>
      </c>
    </row>
    <row r="45" spans="1:8" x14ac:dyDescent="0.3">
      <c r="A45" s="8">
        <v>44805</v>
      </c>
      <c r="B45" s="9">
        <v>5287941.97</v>
      </c>
      <c r="D45" s="8">
        <v>44805</v>
      </c>
      <c r="E45" s="9">
        <v>4869305.21</v>
      </c>
      <c r="G45" s="8">
        <v>44805</v>
      </c>
      <c r="H45" s="18">
        <v>1.0859746394907128</v>
      </c>
    </row>
    <row r="46" spans="1:8" x14ac:dyDescent="0.3">
      <c r="A46" s="10">
        <v>44835</v>
      </c>
      <c r="B46" s="11">
        <v>5528649.3700000001</v>
      </c>
      <c r="D46" s="10">
        <v>44835</v>
      </c>
      <c r="E46" s="12">
        <v>4861600.32</v>
      </c>
      <c r="G46" s="10">
        <v>44835</v>
      </c>
      <c r="H46" s="19">
        <v>1.1372077106494842</v>
      </c>
    </row>
    <row r="47" spans="1:8" x14ac:dyDescent="0.3">
      <c r="A47" s="13" t="s">
        <v>10</v>
      </c>
      <c r="B47" s="14">
        <v>68676322.939999998</v>
      </c>
      <c r="D47" s="15" t="s">
        <v>10</v>
      </c>
      <c r="E47" s="16">
        <v>58799097.43</v>
      </c>
      <c r="G47" s="17" t="s">
        <v>10</v>
      </c>
      <c r="H47" s="20">
        <v>1.1679826041846779</v>
      </c>
    </row>
    <row r="48" spans="1:8" x14ac:dyDescent="0.3">
      <c r="A48" s="8">
        <v>44866</v>
      </c>
      <c r="B48" s="9">
        <v>5937266.8500000052</v>
      </c>
      <c r="D48" s="8">
        <v>44866</v>
      </c>
      <c r="E48" s="9">
        <v>6462247.7300000004</v>
      </c>
      <c r="G48" s="8">
        <v>44866</v>
      </c>
      <c r="H48" s="18">
        <v>0.91876187637269746</v>
      </c>
    </row>
    <row r="49" spans="1:8" x14ac:dyDescent="0.3">
      <c r="A49" s="10">
        <v>44896</v>
      </c>
      <c r="B49" s="11">
        <v>5249939.5800000038</v>
      </c>
      <c r="D49" s="10">
        <v>44896</v>
      </c>
      <c r="E49" s="12">
        <v>6464218.2300000004</v>
      </c>
      <c r="G49" s="10">
        <v>44896</v>
      </c>
      <c r="H49" s="19">
        <v>0.81215382791926616</v>
      </c>
    </row>
    <row r="50" spans="1:8" x14ac:dyDescent="0.3">
      <c r="A50" s="8">
        <v>44927</v>
      </c>
      <c r="B50" s="9">
        <v>4527238.6099999994</v>
      </c>
      <c r="D50" s="8">
        <v>44927</v>
      </c>
      <c r="E50" s="9">
        <v>6455047.3900000006</v>
      </c>
      <c r="G50" s="8">
        <v>44927</v>
      </c>
      <c r="H50" s="18">
        <v>0.70134862480072346</v>
      </c>
    </row>
    <row r="51" spans="1:8" x14ac:dyDescent="0.3">
      <c r="A51" s="10">
        <v>44958</v>
      </c>
      <c r="B51" s="11">
        <v>5094482.370000002</v>
      </c>
      <c r="D51" s="10">
        <v>44958</v>
      </c>
      <c r="E51" s="12">
        <v>6444317.5799999991</v>
      </c>
      <c r="G51" s="10">
        <v>44958</v>
      </c>
      <c r="H51" s="19">
        <v>0.79053868881489897</v>
      </c>
    </row>
    <row r="52" spans="1:8" x14ac:dyDescent="0.3">
      <c r="A52" s="8">
        <v>44986</v>
      </c>
      <c r="B52" s="9">
        <v>6013486.3599999994</v>
      </c>
      <c r="D52" s="8">
        <v>44986</v>
      </c>
      <c r="E52" s="9">
        <v>6424660.2599999998</v>
      </c>
      <c r="G52" s="8">
        <v>44986</v>
      </c>
      <c r="H52" s="18">
        <v>0.93600067811212162</v>
      </c>
    </row>
    <row r="53" spans="1:8" x14ac:dyDescent="0.3">
      <c r="A53" s="10">
        <v>45017</v>
      </c>
      <c r="B53" s="11">
        <v>5925158.4000000041</v>
      </c>
      <c r="D53" s="10">
        <v>45017</v>
      </c>
      <c r="E53" s="12">
        <v>6421140.7199999988</v>
      </c>
      <c r="G53" s="10">
        <v>45017</v>
      </c>
      <c r="H53" s="19">
        <v>0.92275791146343311</v>
      </c>
    </row>
    <row r="54" spans="1:8" x14ac:dyDescent="0.3">
      <c r="A54" s="8">
        <v>45047</v>
      </c>
      <c r="B54" s="9">
        <v>6516412.230000007</v>
      </c>
      <c r="D54" s="8">
        <v>45047</v>
      </c>
      <c r="E54" s="9">
        <v>6414737.7999999998</v>
      </c>
      <c r="G54" s="8">
        <v>45047</v>
      </c>
      <c r="H54" s="18">
        <v>1.0158501303046257</v>
      </c>
    </row>
    <row r="55" spans="1:8" x14ac:dyDescent="0.3">
      <c r="A55" s="10">
        <v>45078</v>
      </c>
      <c r="B55" s="11">
        <v>5987751.1100000069</v>
      </c>
      <c r="D55" s="10">
        <v>45078</v>
      </c>
      <c r="E55" s="12">
        <v>6421017.8899999997</v>
      </c>
      <c r="G55" s="10">
        <v>45078</v>
      </c>
      <c r="H55" s="19">
        <v>0.93252366097986483</v>
      </c>
    </row>
    <row r="56" spans="1:8" x14ac:dyDescent="0.3">
      <c r="A56" s="8">
        <v>45108</v>
      </c>
      <c r="B56" s="9">
        <v>5915146.0100000082</v>
      </c>
      <c r="D56" s="8">
        <v>45108</v>
      </c>
      <c r="E56" s="9">
        <v>6100850.9199999999</v>
      </c>
      <c r="G56" s="8">
        <v>45108</v>
      </c>
      <c r="H56" s="18">
        <v>0.96956081824730245</v>
      </c>
    </row>
    <row r="57" spans="1:8" x14ac:dyDescent="0.3">
      <c r="A57" s="10">
        <v>45139</v>
      </c>
      <c r="B57" s="11">
        <v>6220541.9000000125</v>
      </c>
      <c r="D57" s="10">
        <v>45139</v>
      </c>
      <c r="E57" s="12">
        <v>6078455.4100000001</v>
      </c>
      <c r="G57" s="10">
        <v>45139</v>
      </c>
      <c r="H57" s="19">
        <v>1.0233754268833259</v>
      </c>
    </row>
    <row r="58" spans="1:8" x14ac:dyDescent="0.3">
      <c r="A58" s="8">
        <v>45170</v>
      </c>
      <c r="B58" s="9">
        <v>5152700.4900000039</v>
      </c>
      <c r="D58" s="8">
        <v>45170</v>
      </c>
      <c r="E58" s="9">
        <v>5725136.0099999998</v>
      </c>
      <c r="G58" s="8">
        <v>45170</v>
      </c>
      <c r="H58" s="18">
        <v>0.90001363827861347</v>
      </c>
    </row>
    <row r="59" spans="1:8" x14ac:dyDescent="0.3">
      <c r="A59" s="10">
        <v>45200</v>
      </c>
      <c r="B59" s="11">
        <v>5062854.7900000028</v>
      </c>
      <c r="D59" s="10">
        <v>45200</v>
      </c>
      <c r="E59" s="12">
        <v>5713507.2799999993</v>
      </c>
      <c r="G59" s="10">
        <v>45200</v>
      </c>
      <c r="H59" s="19">
        <v>0.88612030087410742</v>
      </c>
    </row>
    <row r="60" spans="1:8" x14ac:dyDescent="0.3">
      <c r="A60" s="13" t="s">
        <v>11</v>
      </c>
      <c r="B60" s="14">
        <v>67602978.700000048</v>
      </c>
      <c r="D60" s="15" t="s">
        <v>11</v>
      </c>
      <c r="E60" s="16">
        <v>75125337.219999999</v>
      </c>
      <c r="G60" s="17" t="s">
        <v>11</v>
      </c>
      <c r="H60" s="20">
        <v>0.89986922124594027</v>
      </c>
    </row>
  </sheetData>
  <mergeCells count="3">
    <mergeCell ref="A34:B34"/>
    <mergeCell ref="D34:E34"/>
    <mergeCell ref="G34:H34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1:K46"/>
  <sheetViews>
    <sheetView showGridLines="0" workbookViewId="0">
      <selection activeCell="Q15" sqref="Q15"/>
    </sheetView>
  </sheetViews>
  <sheetFormatPr defaultRowHeight="14.4" x14ac:dyDescent="0.3"/>
  <cols>
    <col min="1" max="1" width="7.33203125" bestFit="1" customWidth="1"/>
    <col min="2" max="2" width="15.88671875" bestFit="1" customWidth="1"/>
    <col min="3" max="3" width="16.88671875" bestFit="1" customWidth="1"/>
    <col min="5" max="5" width="7.33203125" bestFit="1" customWidth="1"/>
    <col min="6" max="6" width="15.88671875" bestFit="1" customWidth="1"/>
    <col min="7" max="7" width="16.88671875" bestFit="1" customWidth="1"/>
    <col min="9" max="9" width="14.6640625" customWidth="1"/>
    <col min="10" max="10" width="12.6640625" customWidth="1"/>
    <col min="11" max="11" width="9.5546875" bestFit="1" customWidth="1"/>
  </cols>
  <sheetData>
    <row r="21" spans="1:11" x14ac:dyDescent="0.3">
      <c r="A21" s="59" t="s">
        <v>6</v>
      </c>
      <c r="B21" s="59"/>
      <c r="C21" s="59"/>
      <c r="E21" s="60" t="s">
        <v>7</v>
      </c>
      <c r="F21" s="60"/>
      <c r="G21" s="60"/>
      <c r="I21" s="55" t="s">
        <v>14</v>
      </c>
      <c r="J21" s="56"/>
      <c r="K21" s="53" t="s">
        <v>18</v>
      </c>
    </row>
    <row r="22" spans="1:11" x14ac:dyDescent="0.3">
      <c r="A22" s="48" t="s">
        <v>2</v>
      </c>
      <c r="B22" s="48" t="s">
        <v>15</v>
      </c>
      <c r="C22" s="48" t="s">
        <v>16</v>
      </c>
      <c r="E22" s="49" t="s">
        <v>2</v>
      </c>
      <c r="F22" s="49" t="s">
        <v>17</v>
      </c>
      <c r="G22" s="49" t="s">
        <v>16</v>
      </c>
      <c r="I22" s="57"/>
      <c r="J22" s="58"/>
      <c r="K22" s="54"/>
    </row>
    <row r="23" spans="1:11" x14ac:dyDescent="0.3">
      <c r="A23" s="8">
        <v>44501</v>
      </c>
      <c r="B23" s="9">
        <v>5175742.7699999996</v>
      </c>
      <c r="C23" s="47">
        <v>0</v>
      </c>
      <c r="E23" s="8">
        <v>44501</v>
      </c>
      <c r="F23" s="9">
        <v>4936552.43</v>
      </c>
      <c r="G23" s="47">
        <v>0</v>
      </c>
      <c r="I23" s="8">
        <v>44835</v>
      </c>
      <c r="J23" s="44">
        <f>C34/G34</f>
        <v>1.1679826041846779</v>
      </c>
      <c r="K23" s="44">
        <f>(J23-0.75)/0.75</f>
        <v>0.55731013891290393</v>
      </c>
    </row>
    <row r="24" spans="1:11" x14ac:dyDescent="0.3">
      <c r="A24" s="10">
        <v>44531</v>
      </c>
      <c r="B24" s="11">
        <v>6175652.0800000001</v>
      </c>
      <c r="C24" s="11">
        <v>0</v>
      </c>
      <c r="E24" s="10">
        <v>44531</v>
      </c>
      <c r="F24" s="12">
        <v>4921627.34</v>
      </c>
      <c r="G24" s="12">
        <v>0</v>
      </c>
      <c r="I24" s="10">
        <v>44866</v>
      </c>
      <c r="J24" s="45">
        <f t="shared" ref="J24:J35" si="0">C35/G35</f>
        <v>1.1510664832416075</v>
      </c>
      <c r="K24" s="45">
        <f t="shared" ref="K24:K35" si="1">(J24-0.75)/0.75</f>
        <v>0.53475531098881002</v>
      </c>
    </row>
    <row r="25" spans="1:11" x14ac:dyDescent="0.3">
      <c r="A25" s="8">
        <v>44562</v>
      </c>
      <c r="B25" s="9">
        <v>5015898.9000000004</v>
      </c>
      <c r="C25" s="9">
        <v>0</v>
      </c>
      <c r="E25" s="8">
        <v>44562</v>
      </c>
      <c r="F25" s="9">
        <v>4918879.66</v>
      </c>
      <c r="G25" s="9">
        <v>0</v>
      </c>
      <c r="I25" s="8">
        <v>44896</v>
      </c>
      <c r="J25" s="44">
        <f t="shared" si="0"/>
        <v>1.1074031341104253</v>
      </c>
      <c r="K25" s="44">
        <f t="shared" si="1"/>
        <v>0.47653751214723378</v>
      </c>
    </row>
    <row r="26" spans="1:11" x14ac:dyDescent="0.3">
      <c r="A26" s="10">
        <v>44593</v>
      </c>
      <c r="B26" s="11">
        <v>5104628.63</v>
      </c>
      <c r="C26" s="11">
        <v>0</v>
      </c>
      <c r="E26" s="10">
        <v>44593</v>
      </c>
      <c r="F26" s="12">
        <v>4910349.6500000004</v>
      </c>
      <c r="G26" s="12">
        <v>0</v>
      </c>
      <c r="I26" s="10">
        <v>44927</v>
      </c>
      <c r="J26" s="45">
        <f t="shared" si="0"/>
        <v>1.072865364504539</v>
      </c>
      <c r="K26" s="45">
        <f t="shared" si="1"/>
        <v>0.43048715267271859</v>
      </c>
    </row>
    <row r="27" spans="1:11" x14ac:dyDescent="0.3">
      <c r="A27" s="8">
        <v>44621</v>
      </c>
      <c r="B27" s="9">
        <v>6160942.6399999997</v>
      </c>
      <c r="C27" s="9">
        <v>0</v>
      </c>
      <c r="E27" s="8">
        <v>44621</v>
      </c>
      <c r="F27" s="9">
        <v>4903999.6399999997</v>
      </c>
      <c r="G27" s="9">
        <v>0</v>
      </c>
      <c r="I27" s="8">
        <v>44958</v>
      </c>
      <c r="J27" s="44">
        <f t="shared" si="0"/>
        <v>1.0473656635501829</v>
      </c>
      <c r="K27" s="44">
        <f t="shared" si="1"/>
        <v>0.39648755140024389</v>
      </c>
    </row>
    <row r="28" spans="1:11" x14ac:dyDescent="0.3">
      <c r="A28" s="10">
        <v>44652</v>
      </c>
      <c r="B28" s="11">
        <v>5816301.6500000004</v>
      </c>
      <c r="C28" s="11">
        <v>0</v>
      </c>
      <c r="E28" s="10">
        <v>44652</v>
      </c>
      <c r="F28" s="12">
        <v>4906543.0199999996</v>
      </c>
      <c r="G28" s="12">
        <v>0</v>
      </c>
      <c r="I28" s="10">
        <v>44986</v>
      </c>
      <c r="J28" s="45">
        <f t="shared" si="0"/>
        <v>1.0211816181562323</v>
      </c>
      <c r="K28" s="45">
        <f t="shared" si="1"/>
        <v>0.36157549087497642</v>
      </c>
    </row>
    <row r="29" spans="1:11" x14ac:dyDescent="0.3">
      <c r="A29" s="8">
        <v>44682</v>
      </c>
      <c r="B29" s="9">
        <v>6513390.2199999997</v>
      </c>
      <c r="C29" s="9">
        <v>0</v>
      </c>
      <c r="E29" s="8">
        <v>44682</v>
      </c>
      <c r="F29" s="9">
        <v>4904971.95</v>
      </c>
      <c r="G29" s="9">
        <v>0</v>
      </c>
      <c r="I29" s="8">
        <v>45017</v>
      </c>
      <c r="J29" s="44">
        <f t="shared" si="0"/>
        <v>1.0000287003131092</v>
      </c>
      <c r="K29" s="44">
        <f t="shared" si="1"/>
        <v>0.33337160041747893</v>
      </c>
    </row>
    <row r="30" spans="1:11" x14ac:dyDescent="0.3">
      <c r="A30" s="10">
        <v>44713</v>
      </c>
      <c r="B30" s="11">
        <v>6662996.8200000003</v>
      </c>
      <c r="C30" s="11">
        <v>0</v>
      </c>
      <c r="E30" s="10">
        <v>44713</v>
      </c>
      <c r="F30" s="12">
        <v>4895229.58</v>
      </c>
      <c r="G30" s="12">
        <v>0</v>
      </c>
      <c r="I30" s="10">
        <v>45047</v>
      </c>
      <c r="J30" s="45">
        <f t="shared" si="0"/>
        <v>0.97834286246180913</v>
      </c>
      <c r="K30" s="45">
        <f t="shared" si="1"/>
        <v>0.30445714994907885</v>
      </c>
    </row>
    <row r="31" spans="1:11" x14ac:dyDescent="0.3">
      <c r="A31" s="8">
        <v>44743</v>
      </c>
      <c r="B31" s="9">
        <v>5561625.3799999999</v>
      </c>
      <c r="C31" s="9">
        <v>0</v>
      </c>
      <c r="E31" s="8">
        <v>44743</v>
      </c>
      <c r="F31" s="9">
        <v>4888147.5</v>
      </c>
      <c r="G31" s="9">
        <v>0</v>
      </c>
      <c r="I31" s="8">
        <v>45078</v>
      </c>
      <c r="J31" s="44">
        <f t="shared" si="0"/>
        <v>0.94781137750813216</v>
      </c>
      <c r="K31" s="44">
        <f t="shared" si="1"/>
        <v>0.26374850334417621</v>
      </c>
    </row>
    <row r="32" spans="1:11" x14ac:dyDescent="0.3">
      <c r="A32" s="10">
        <v>44774</v>
      </c>
      <c r="B32" s="11">
        <v>5672552.5099999998</v>
      </c>
      <c r="C32" s="11">
        <v>0</v>
      </c>
      <c r="E32" s="10">
        <v>44774</v>
      </c>
      <c r="F32" s="12">
        <v>4881891.13</v>
      </c>
      <c r="G32" s="12">
        <v>0</v>
      </c>
      <c r="I32" s="10">
        <v>45108</v>
      </c>
      <c r="J32" s="45">
        <f t="shared" si="0"/>
        <v>0.93679113296254535</v>
      </c>
      <c r="K32" s="45">
        <f t="shared" si="1"/>
        <v>0.24905484395006047</v>
      </c>
    </row>
    <row r="33" spans="1:11" x14ac:dyDescent="0.3">
      <c r="A33" s="8">
        <v>44805</v>
      </c>
      <c r="B33" s="9">
        <v>5287941.97</v>
      </c>
      <c r="C33" s="9">
        <v>0</v>
      </c>
      <c r="E33" s="8">
        <v>44805</v>
      </c>
      <c r="F33" s="9">
        <v>4869305.21</v>
      </c>
      <c r="G33" s="9">
        <v>0</v>
      </c>
      <c r="I33" s="8">
        <v>45139</v>
      </c>
      <c r="J33" s="44">
        <f t="shared" si="0"/>
        <v>0.928987262749711</v>
      </c>
      <c r="K33" s="44">
        <f t="shared" si="1"/>
        <v>0.23864968366628134</v>
      </c>
    </row>
    <row r="34" spans="1:11" x14ac:dyDescent="0.3">
      <c r="A34" s="10">
        <v>44835</v>
      </c>
      <c r="B34" s="11">
        <v>5528649.3700000001</v>
      </c>
      <c r="C34" s="11">
        <f>SUM(B23:B34)</f>
        <v>68676322.939999998</v>
      </c>
      <c r="E34" s="10">
        <v>44835</v>
      </c>
      <c r="F34" s="12">
        <v>4861600.32</v>
      </c>
      <c r="G34" s="12">
        <f>SUM(F23:F34)</f>
        <v>58799097.43</v>
      </c>
      <c r="I34" s="10">
        <v>45170</v>
      </c>
      <c r="J34" s="45">
        <f t="shared" si="0"/>
        <v>0.91646195741491854</v>
      </c>
      <c r="K34" s="45">
        <f t="shared" si="1"/>
        <v>0.22194927655322472</v>
      </c>
    </row>
    <row r="35" spans="1:11" x14ac:dyDescent="0.3">
      <c r="A35" s="8">
        <v>44866</v>
      </c>
      <c r="B35" s="9">
        <v>5937266.8500000052</v>
      </c>
      <c r="C35" s="9">
        <f>SUM(B24:B35)</f>
        <v>69437847.019999996</v>
      </c>
      <c r="E35" s="8">
        <v>44866</v>
      </c>
      <c r="F35" s="9">
        <v>6462247.7300000004</v>
      </c>
      <c r="G35" s="9">
        <f t="shared" ref="G35:G46" si="2">SUM(F24:F35)</f>
        <v>60324792.730000004</v>
      </c>
      <c r="I35" s="8">
        <v>45200</v>
      </c>
      <c r="J35" s="44">
        <f t="shared" si="0"/>
        <v>0.89986922124594027</v>
      </c>
      <c r="K35" s="44">
        <f t="shared" si="1"/>
        <v>0.19982562832792036</v>
      </c>
    </row>
    <row r="36" spans="1:11" x14ac:dyDescent="0.3">
      <c r="A36" s="10">
        <v>44896</v>
      </c>
      <c r="B36" s="11">
        <v>5249939.5800000038</v>
      </c>
      <c r="C36" s="11">
        <f t="shared" ref="C36:C46" si="3">SUM(B25:B36)</f>
        <v>68512134.519999996</v>
      </c>
      <c r="E36" s="10">
        <v>44896</v>
      </c>
      <c r="F36" s="12">
        <v>6464218.2300000004</v>
      </c>
      <c r="G36" s="12">
        <f t="shared" si="2"/>
        <v>61867383.620000005</v>
      </c>
    </row>
    <row r="37" spans="1:11" x14ac:dyDescent="0.3">
      <c r="A37" s="8">
        <v>44927</v>
      </c>
      <c r="B37" s="9">
        <v>4527238.6099999994</v>
      </c>
      <c r="C37" s="9">
        <f t="shared" si="3"/>
        <v>68023474.230000019</v>
      </c>
      <c r="E37" s="8">
        <v>44927</v>
      </c>
      <c r="F37" s="9">
        <v>6455047.3900000006</v>
      </c>
      <c r="G37" s="9">
        <f t="shared" si="2"/>
        <v>63403551.350000009</v>
      </c>
    </row>
    <row r="38" spans="1:11" x14ac:dyDescent="0.3">
      <c r="A38" s="10">
        <v>44958</v>
      </c>
      <c r="B38" s="11">
        <v>5094482.370000002</v>
      </c>
      <c r="C38" s="11">
        <f t="shared" si="3"/>
        <v>68013327.969999999</v>
      </c>
      <c r="E38" s="10">
        <v>44958</v>
      </c>
      <c r="F38" s="12">
        <v>6444317.5799999991</v>
      </c>
      <c r="G38" s="12">
        <f t="shared" si="2"/>
        <v>64937519.280000001</v>
      </c>
    </row>
    <row r="39" spans="1:11" x14ac:dyDescent="0.3">
      <c r="A39" s="8">
        <v>44986</v>
      </c>
      <c r="B39" s="9">
        <v>6013486.3599999994</v>
      </c>
      <c r="C39" s="9">
        <f t="shared" si="3"/>
        <v>67865871.689999998</v>
      </c>
      <c r="E39" s="8">
        <v>44986</v>
      </c>
      <c r="F39" s="9">
        <v>6424660.2599999998</v>
      </c>
      <c r="G39" s="9">
        <f t="shared" si="2"/>
        <v>66458179.899999999</v>
      </c>
    </row>
    <row r="40" spans="1:11" x14ac:dyDescent="0.3">
      <c r="A40" s="10">
        <v>45017</v>
      </c>
      <c r="B40" s="11">
        <v>5925158.4000000041</v>
      </c>
      <c r="C40" s="11">
        <f t="shared" si="3"/>
        <v>67974728.440000013</v>
      </c>
      <c r="E40" s="10">
        <v>45017</v>
      </c>
      <c r="F40" s="12">
        <v>6421140.7199999988</v>
      </c>
      <c r="G40" s="12">
        <f t="shared" si="2"/>
        <v>67972777.599999994</v>
      </c>
    </row>
    <row r="41" spans="1:11" x14ac:dyDescent="0.3">
      <c r="A41" s="8">
        <v>45047</v>
      </c>
      <c r="B41" s="9">
        <v>6516412.230000007</v>
      </c>
      <c r="C41" s="9">
        <f t="shared" si="3"/>
        <v>67977750.450000033</v>
      </c>
      <c r="E41" s="8">
        <v>45047</v>
      </c>
      <c r="F41" s="9">
        <v>6414737.7999999998</v>
      </c>
      <c r="G41" s="9">
        <f t="shared" si="2"/>
        <v>69482543.450000003</v>
      </c>
    </row>
    <row r="42" spans="1:11" x14ac:dyDescent="0.3">
      <c r="A42" s="10">
        <v>45078</v>
      </c>
      <c r="B42" s="11">
        <v>5987751.1100000069</v>
      </c>
      <c r="C42" s="11">
        <f t="shared" si="3"/>
        <v>67302504.740000039</v>
      </c>
      <c r="E42" s="10">
        <v>45078</v>
      </c>
      <c r="F42" s="12">
        <v>6421017.8899999997</v>
      </c>
      <c r="G42" s="12">
        <f t="shared" si="2"/>
        <v>71008331.75999999</v>
      </c>
    </row>
    <row r="43" spans="1:11" x14ac:dyDescent="0.3">
      <c r="A43" s="8">
        <v>45108</v>
      </c>
      <c r="B43" s="9">
        <v>5915146.0100000082</v>
      </c>
      <c r="C43" s="9">
        <f t="shared" si="3"/>
        <v>67656025.370000035</v>
      </c>
      <c r="E43" s="8">
        <v>45108</v>
      </c>
      <c r="F43" s="9">
        <v>6100850.9199999999</v>
      </c>
      <c r="G43" s="9">
        <f t="shared" si="2"/>
        <v>72221035.179999992</v>
      </c>
    </row>
    <row r="44" spans="1:11" x14ac:dyDescent="0.3">
      <c r="A44" s="10">
        <v>45139</v>
      </c>
      <c r="B44" s="11">
        <v>6220541.9000000125</v>
      </c>
      <c r="C44" s="11">
        <f t="shared" si="3"/>
        <v>68204014.76000005</v>
      </c>
      <c r="E44" s="10">
        <v>45139</v>
      </c>
      <c r="F44" s="12">
        <v>6078455.4100000001</v>
      </c>
      <c r="G44" s="12">
        <f t="shared" si="2"/>
        <v>73417599.459999993</v>
      </c>
    </row>
    <row r="45" spans="1:11" x14ac:dyDescent="0.3">
      <c r="A45" s="8">
        <v>45170</v>
      </c>
      <c r="B45" s="9">
        <v>5152700.4900000039</v>
      </c>
      <c r="C45" s="9">
        <f t="shared" si="3"/>
        <v>68068773.280000046</v>
      </c>
      <c r="E45" s="8">
        <v>45170</v>
      </c>
      <c r="F45" s="9">
        <v>5725136.0099999998</v>
      </c>
      <c r="G45" s="9">
        <f t="shared" si="2"/>
        <v>74273430.260000005</v>
      </c>
    </row>
    <row r="46" spans="1:11" x14ac:dyDescent="0.3">
      <c r="A46" s="10">
        <v>45200</v>
      </c>
      <c r="B46" s="11">
        <v>5062854.7900000028</v>
      </c>
      <c r="C46" s="11">
        <f t="shared" si="3"/>
        <v>67602978.700000048</v>
      </c>
      <c r="E46" s="10">
        <v>45200</v>
      </c>
      <c r="F46" s="12">
        <v>5713507.2799999993</v>
      </c>
      <c r="G46" s="12">
        <f t="shared" si="2"/>
        <v>75125337.219999999</v>
      </c>
    </row>
  </sheetData>
  <mergeCells count="4">
    <mergeCell ref="A21:C21"/>
    <mergeCell ref="E21:G21"/>
    <mergeCell ref="I21:J22"/>
    <mergeCell ref="K21:K22"/>
  </mergeCells>
  <pageMargins left="0.511811024" right="0.511811024" top="0.78740157499999996" bottom="0.78740157499999996" header="0.31496062000000002" footer="0.31496062000000002"/>
  <ignoredErrors>
    <ignoredError sqref="G34:G46 C34:C4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4:C60"/>
  <sheetViews>
    <sheetView showGridLines="0" tabSelected="1" workbookViewId="0">
      <selection activeCell="W22" sqref="W22"/>
    </sheetView>
  </sheetViews>
  <sheetFormatPr defaultRowHeight="14.4" x14ac:dyDescent="0.3"/>
  <cols>
    <col min="1" max="1" width="9.88671875" bestFit="1" customWidth="1"/>
    <col min="3" max="3" width="10.5546875" bestFit="1" customWidth="1"/>
  </cols>
  <sheetData>
    <row r="34" spans="1:3" x14ac:dyDescent="0.3">
      <c r="A34" s="17" t="s">
        <v>13</v>
      </c>
      <c r="B34" s="17" t="s">
        <v>1</v>
      </c>
      <c r="C34" s="17" t="s">
        <v>0</v>
      </c>
    </row>
    <row r="35" spans="1:3" x14ac:dyDescent="0.3">
      <c r="A35" s="8">
        <v>44501</v>
      </c>
      <c r="B35" s="18">
        <v>0.56125760177074402</v>
      </c>
      <c r="C35" s="18">
        <v>1.0484529119039459</v>
      </c>
    </row>
    <row r="36" spans="1:3" x14ac:dyDescent="0.3">
      <c r="A36" s="10">
        <v>44531</v>
      </c>
      <c r="B36" s="19">
        <v>0.70540764506604792</v>
      </c>
      <c r="C36" s="19">
        <v>1.2547987999432724</v>
      </c>
    </row>
    <row r="37" spans="1:3" x14ac:dyDescent="0.3">
      <c r="A37" s="8">
        <v>44562</v>
      </c>
      <c r="B37" s="18">
        <v>0.70970305440632075</v>
      </c>
      <c r="C37" s="18">
        <v>1.0197238490685092</v>
      </c>
    </row>
    <row r="38" spans="1:3" x14ac:dyDescent="0.3">
      <c r="A38" s="10">
        <v>44593</v>
      </c>
      <c r="B38" s="19">
        <v>0.8387692024462452</v>
      </c>
      <c r="C38" s="19">
        <v>1.0395652028567863</v>
      </c>
    </row>
    <row r="39" spans="1:3" x14ac:dyDescent="0.3">
      <c r="A39" s="8">
        <v>44621</v>
      </c>
      <c r="B39" s="18">
        <v>1.0102514877219224</v>
      </c>
      <c r="C39" s="18">
        <v>1.2563097659607496</v>
      </c>
    </row>
    <row r="40" spans="1:3" x14ac:dyDescent="0.3">
      <c r="A40" s="10">
        <v>44652</v>
      </c>
      <c r="B40" s="19">
        <v>0.84725990572222598</v>
      </c>
      <c r="C40" s="19">
        <v>1.1854174367353252</v>
      </c>
    </row>
    <row r="41" spans="1:3" x14ac:dyDescent="0.3">
      <c r="A41" s="8">
        <v>44682</v>
      </c>
      <c r="B41" s="18">
        <v>1.1393556616347009</v>
      </c>
      <c r="C41" s="18">
        <v>1.3279158956250503</v>
      </c>
    </row>
    <row r="42" spans="1:3" x14ac:dyDescent="0.3">
      <c r="A42" s="10">
        <v>44713</v>
      </c>
      <c r="B42" s="19">
        <v>1.0469071483560817</v>
      </c>
      <c r="C42" s="19">
        <v>1.3611203950928896</v>
      </c>
    </row>
    <row r="43" spans="1:3" x14ac:dyDescent="0.3">
      <c r="A43" s="8">
        <v>44743</v>
      </c>
      <c r="B43" s="18">
        <v>1.0282706542698263</v>
      </c>
      <c r="C43" s="18">
        <v>1.1377777327709526</v>
      </c>
    </row>
    <row r="44" spans="1:3" x14ac:dyDescent="0.3">
      <c r="A44" s="10">
        <v>44774</v>
      </c>
      <c r="B44" s="19">
        <v>0.92204122836388536</v>
      </c>
      <c r="C44" s="19">
        <v>1.1619580115462345</v>
      </c>
    </row>
    <row r="45" spans="1:3" x14ac:dyDescent="0.3">
      <c r="A45" s="8">
        <v>44805</v>
      </c>
      <c r="B45" s="18">
        <v>0.98991400052402967</v>
      </c>
      <c r="C45" s="18">
        <v>1.0859746394907128</v>
      </c>
    </row>
    <row r="46" spans="1:3" x14ac:dyDescent="0.3">
      <c r="A46" s="10">
        <v>44835</v>
      </c>
      <c r="B46" s="19">
        <v>0.93190379994282968</v>
      </c>
      <c r="C46" s="19">
        <v>1.1372077106494842</v>
      </c>
    </row>
    <row r="47" spans="1:3" x14ac:dyDescent="0.3">
      <c r="A47" s="17" t="s">
        <v>10</v>
      </c>
      <c r="B47" s="20">
        <v>0.89373022239368338</v>
      </c>
      <c r="C47" s="20">
        <v>1.1679826041846779</v>
      </c>
    </row>
    <row r="48" spans="1:3" x14ac:dyDescent="0.3">
      <c r="A48" s="8">
        <v>44866</v>
      </c>
      <c r="B48" s="18">
        <v>1.0272346778868129</v>
      </c>
      <c r="C48" s="18">
        <v>0.91876187637269746</v>
      </c>
    </row>
    <row r="49" spans="1:3" x14ac:dyDescent="0.3">
      <c r="A49" s="10">
        <v>44896</v>
      </c>
      <c r="B49" s="19">
        <v>0.9465216801359021</v>
      </c>
      <c r="C49" s="19">
        <v>0.81215382791926616</v>
      </c>
    </row>
    <row r="50" spans="1:3" x14ac:dyDescent="0.3">
      <c r="A50" s="8">
        <v>44927</v>
      </c>
      <c r="B50" s="18">
        <v>0.86935863140914571</v>
      </c>
      <c r="C50" s="18">
        <v>0.70134862480072346</v>
      </c>
    </row>
    <row r="51" spans="1:3" x14ac:dyDescent="0.3">
      <c r="A51" s="10">
        <v>44958</v>
      </c>
      <c r="B51" s="19">
        <v>1.0200219647740421</v>
      </c>
      <c r="C51" s="19">
        <v>0.79053868881489897</v>
      </c>
    </row>
    <row r="52" spans="1:3" x14ac:dyDescent="0.3">
      <c r="A52" s="8">
        <v>44986</v>
      </c>
      <c r="B52" s="18">
        <v>1.3227820560972656</v>
      </c>
      <c r="C52" s="18">
        <v>0.93600067811212162</v>
      </c>
    </row>
    <row r="53" spans="1:3" x14ac:dyDescent="0.3">
      <c r="A53" s="10">
        <v>45017</v>
      </c>
      <c r="B53" s="19">
        <v>0.91216240014864269</v>
      </c>
      <c r="C53" s="19">
        <v>0.92275791146343311</v>
      </c>
    </row>
    <row r="54" spans="1:3" x14ac:dyDescent="0.3">
      <c r="A54" s="8">
        <v>45047</v>
      </c>
      <c r="B54" s="18">
        <v>0.96848940901557978</v>
      </c>
      <c r="C54" s="18">
        <v>1.0158501303046257</v>
      </c>
    </row>
    <row r="55" spans="1:3" x14ac:dyDescent="0.3">
      <c r="A55" s="10">
        <v>45078</v>
      </c>
      <c r="B55" s="19">
        <v>1.0840806057555847</v>
      </c>
      <c r="C55" s="19">
        <v>0.93252366097986483</v>
      </c>
    </row>
    <row r="56" spans="1:3" x14ac:dyDescent="0.3">
      <c r="A56" s="8">
        <v>45108</v>
      </c>
      <c r="B56" s="18">
        <v>1.0675029362167978</v>
      </c>
      <c r="C56" s="18">
        <v>0.96956081824730245</v>
      </c>
    </row>
    <row r="57" spans="1:3" x14ac:dyDescent="0.3">
      <c r="A57" s="10">
        <v>45139</v>
      </c>
      <c r="B57" s="19">
        <v>1.0818253018846311</v>
      </c>
      <c r="C57" s="19">
        <v>1.0233754268833259</v>
      </c>
    </row>
    <row r="58" spans="1:3" x14ac:dyDescent="0.3">
      <c r="A58" s="8">
        <v>45170</v>
      </c>
      <c r="B58" s="18">
        <v>0.90881451894762089</v>
      </c>
      <c r="C58" s="18">
        <v>0.90001363827861347</v>
      </c>
    </row>
    <row r="59" spans="1:3" x14ac:dyDescent="0.3">
      <c r="A59" s="10">
        <v>45200</v>
      </c>
      <c r="B59" s="19">
        <v>0.88188958357780411</v>
      </c>
      <c r="C59" s="19">
        <v>0.88612030087410742</v>
      </c>
    </row>
    <row r="60" spans="1:3" x14ac:dyDescent="0.3">
      <c r="A60" s="17" t="s">
        <v>11</v>
      </c>
      <c r="B60" s="20">
        <v>1.0060096846357263</v>
      </c>
      <c r="C60" s="20">
        <v>0.89986922124594027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VIDAS</vt:lpstr>
      <vt:lpstr>GRÁF. VER</vt:lpstr>
      <vt:lpstr>ACUMULADO VERSÁTIL</vt:lpstr>
      <vt:lpstr>GRÁF. DIN</vt:lpstr>
      <vt:lpstr>ACUMULADO DINÂMICO</vt:lpstr>
      <vt:lpstr>GRÁF. VERxDIN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Fabrício Piva</dc:creator>
  <cp:lastModifiedBy>Alison Santos Calado</cp:lastModifiedBy>
  <dcterms:created xsi:type="dcterms:W3CDTF">2024-02-29T19:50:13Z</dcterms:created>
  <dcterms:modified xsi:type="dcterms:W3CDTF">2024-04-24T18:45:46Z</dcterms:modified>
</cp:coreProperties>
</file>