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K51" i="1" l="1"/>
  <c r="M50" i="1"/>
  <c r="K50" i="1"/>
  <c r="J50" i="1"/>
  <c r="H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G46" i="1"/>
  <c r="I46" i="1" s="1"/>
  <c r="L45" i="1"/>
  <c r="G45" i="1"/>
  <c r="I45" i="1" s="1"/>
  <c r="L44" i="1"/>
  <c r="I44" i="1"/>
  <c r="G44" i="1"/>
  <c r="L43" i="1"/>
  <c r="G43" i="1"/>
  <c r="I43" i="1" s="1"/>
  <c r="L42" i="1"/>
  <c r="G42" i="1"/>
  <c r="I42" i="1" s="1"/>
  <c r="L41" i="1"/>
  <c r="G41" i="1"/>
  <c r="I41" i="1" s="1"/>
  <c r="L40" i="1"/>
  <c r="I40" i="1"/>
  <c r="G40" i="1"/>
  <c r="L39" i="1"/>
  <c r="G39" i="1"/>
  <c r="I39" i="1" s="1"/>
  <c r="L38" i="1"/>
  <c r="G38" i="1"/>
  <c r="I38" i="1" s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G32" i="1"/>
  <c r="I32" i="1" s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G27" i="1"/>
  <c r="I27" i="1" s="1"/>
  <c r="L26" i="1"/>
  <c r="I26" i="1"/>
  <c r="G26" i="1"/>
  <c r="L25" i="1"/>
  <c r="G25" i="1"/>
  <c r="I25" i="1" s="1"/>
  <c r="L24" i="1"/>
  <c r="G24" i="1"/>
  <c r="I24" i="1" s="1"/>
  <c r="L23" i="1"/>
  <c r="L36" i="1" s="1"/>
  <c r="G23" i="1"/>
  <c r="G36" i="1" s="1"/>
  <c r="M22" i="1"/>
  <c r="M51" i="1" s="1"/>
  <c r="K22" i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G18" i="1"/>
  <c r="I18" i="1" s="1"/>
  <c r="L17" i="1"/>
  <c r="G17" i="1"/>
  <c r="I17" i="1" s="1"/>
  <c r="L16" i="1"/>
  <c r="I16" i="1"/>
  <c r="G16" i="1"/>
  <c r="L15" i="1"/>
  <c r="G15" i="1"/>
  <c r="I15" i="1" s="1"/>
  <c r="L14" i="1"/>
  <c r="G14" i="1"/>
  <c r="I14" i="1" s="1"/>
  <c r="L13" i="1"/>
  <c r="G13" i="1"/>
  <c r="I13" i="1" s="1"/>
  <c r="L12" i="1"/>
  <c r="I12" i="1"/>
  <c r="G12" i="1"/>
  <c r="L11" i="1"/>
  <c r="G11" i="1"/>
  <c r="I11" i="1" s="1"/>
  <c r="L10" i="1"/>
  <c r="G10" i="1"/>
  <c r="I10" i="1" s="1"/>
  <c r="L9" i="1"/>
  <c r="L22" i="1" s="1"/>
  <c r="G9" i="1"/>
  <c r="G22" i="1" s="1"/>
  <c r="G51" i="1" l="1"/>
  <c r="L51" i="1"/>
  <c r="I9" i="1"/>
  <c r="I22" i="1" s="1"/>
  <c r="I51" i="1" s="1"/>
  <c r="I23" i="1"/>
  <c r="I36" i="1" s="1"/>
  <c r="I37" i="1"/>
  <c r="I50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<sst xmlns="http://schemas.openxmlformats.org/spreadsheetml/2006/main" count="41" uniqueCount="32">
  <si>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</si>
  <si>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</si>
  <si>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</si>
  <si>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</si>
  <si>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</si>
  <si>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</si>
  <si>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</si>
  <si>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</si>
  <si>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</si>
  <si>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</si>
  <si>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</si>
  <si>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</si>
  <si>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</si>
  <si>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</si>
  <si>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</si>
  <si>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</si>
  <si>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</si>
  <si>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</si>
  <si>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</si>
  <si>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</si>
  <si>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</si>
  <si>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</si>
  <si>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</si>
  <si>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</si>
  <si>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</si>
  <si>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</si>
  <si>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</si>
  <si>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</si>
  <si>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</si>
  <si>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</si>
  <si>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POSIÇÃO: Abril/2018</t>
  </si>
  <si>
    <t>PODER/ÓRGÃO/UNIDADE: JUDICIÁRIO/JUSTIÇA FEDERAL/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</si>
</sst>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10"/>
      <name val="Arial"/>
    </font>
    <font>
      <sz val="9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6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6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168" fontId="13" fillId="0" borderId="71"/>
    <xf numFmtId="0" fontId="14" fillId="9" borderId="0" applyNumberFormat="0" applyBorder="0" applyAlignment="0" applyProtection="0"/>
    <xf numFmtId="168" fontId="15" fillId="0" borderId="0">
      <alignment vertical="top"/>
    </xf>
    <xf numFmtId="168" fontId="16" fillId="0" borderId="0">
      <alignment horizontal="right"/>
    </xf>
    <xf numFmtId="168" fontId="16" fillId="0" borderId="0">
      <alignment horizontal="left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14" borderId="72" applyNumberFormat="0" applyAlignment="0" applyProtection="0"/>
    <xf numFmtId="0" fontId="23" fillId="14" borderId="72" applyNumberFormat="0" applyAlignment="0" applyProtection="0"/>
    <xf numFmtId="0" fontId="23" fillId="14" borderId="72" applyNumberFormat="0" applyAlignment="0" applyProtection="0"/>
    <xf numFmtId="0" fontId="24" fillId="14" borderId="72"/>
    <xf numFmtId="0" fontId="23" fillId="14" borderId="72" applyNumberFormat="0" applyAlignment="0" applyProtection="0"/>
    <xf numFmtId="0" fontId="23" fillId="14" borderId="72" applyNumberFormat="0" applyAlignment="0" applyProtection="0"/>
    <xf numFmtId="0" fontId="25" fillId="0" borderId="0">
      <alignment vertical="center"/>
    </xf>
    <xf numFmtId="0" fontId="26" fillId="27" borderId="73" applyNumberFormat="0" applyAlignment="0" applyProtection="0"/>
    <xf numFmtId="0" fontId="26" fillId="27" borderId="73" applyNumberFormat="0" applyAlignment="0" applyProtection="0"/>
    <xf numFmtId="0" fontId="27" fillId="27" borderId="73"/>
    <xf numFmtId="0" fontId="26" fillId="27" borderId="73" applyNumberFormat="0" applyAlignment="0" applyProtection="0"/>
    <xf numFmtId="0" fontId="26" fillId="27" borderId="73" applyNumberFormat="0" applyAlignment="0" applyProtection="0"/>
    <xf numFmtId="0" fontId="28" fillId="0" borderId="74" applyNumberFormat="0" applyFill="0" applyAlignment="0" applyProtection="0"/>
    <xf numFmtId="0" fontId="28" fillId="0" borderId="74" applyNumberFormat="0" applyFill="0" applyAlignment="0" applyProtection="0"/>
    <xf numFmtId="0" fontId="29" fillId="0" borderId="74"/>
    <xf numFmtId="0" fontId="28" fillId="0" borderId="74" applyNumberFormat="0" applyFill="0" applyAlignment="0" applyProtection="0"/>
    <xf numFmtId="0" fontId="28" fillId="0" borderId="74" applyNumberFormat="0" applyFill="0" applyAlignment="0" applyProtection="0"/>
    <xf numFmtId="0" fontId="26" fillId="27" borderId="73" applyNumberFormat="0" applyAlignment="0" applyProtection="0"/>
    <xf numFmtId="4" fontId="10" fillId="0" borderId="0"/>
    <xf numFmtId="169" fontId="10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171" fontId="10" fillId="0" borderId="0"/>
    <xf numFmtId="172" fontId="10" fillId="0" borderId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2" fillId="26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0" fillId="13" borderId="72" applyNumberFormat="0" applyAlignment="0" applyProtection="0"/>
    <xf numFmtId="0" fontId="30" fillId="13" borderId="72" applyNumberFormat="0" applyAlignment="0" applyProtection="0"/>
    <xf numFmtId="0" fontId="30" fillId="13" borderId="72" applyNumberFormat="0" applyAlignment="0" applyProtection="0"/>
    <xf numFmtId="0" fontId="30" fillId="13" borderId="72" applyNumberFormat="0" applyAlignment="0" applyProtection="0"/>
    <xf numFmtId="0" fontId="30" fillId="14" borderId="72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5">
      <alignment horizontal="center"/>
    </xf>
    <xf numFmtId="2" fontId="10" fillId="0" borderId="0"/>
    <xf numFmtId="2" fontId="10" fillId="0" borderId="0"/>
    <xf numFmtId="0" fontId="33" fillId="0" borderId="0">
      <alignment horizontal="left"/>
    </xf>
    <xf numFmtId="0" fontId="17" fillId="10" borderId="0" applyNumberFormat="0" applyBorder="0" applyAlignment="0" applyProtection="0"/>
    <xf numFmtId="0" fontId="34" fillId="0" borderId="76" applyNumberFormat="0" applyFill="0" applyAlignment="0" applyProtection="0"/>
    <xf numFmtId="0" fontId="35" fillId="0" borderId="77" applyNumberFormat="0" applyFill="0" applyAlignment="0" applyProtection="0"/>
    <xf numFmtId="0" fontId="36" fillId="0" borderId="78" applyNumberFormat="0" applyFill="0" applyAlignment="0" applyProtection="0"/>
    <xf numFmtId="0" fontId="36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37" fillId="9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38" fillId="0" borderId="0"/>
    <xf numFmtId="0" fontId="30" fillId="13" borderId="72" applyNumberFormat="0" applyAlignment="0" applyProtection="0"/>
    <xf numFmtId="0" fontId="32" fillId="0" borderId="79">
      <alignment horizontal="center"/>
    </xf>
    <xf numFmtId="0" fontId="39" fillId="0" borderId="80">
      <alignment horizontal="center"/>
    </xf>
    <xf numFmtId="174" fontId="10" fillId="0" borderId="0"/>
    <xf numFmtId="0" fontId="28" fillId="0" borderId="74" applyNumberFormat="0" applyFill="0" applyAlignment="0" applyProtection="0"/>
    <xf numFmtId="166" fontId="10" fillId="0" borderId="0"/>
    <xf numFmtId="175" fontId="2" fillId="0" borderId="0" applyFill="0" applyBorder="0" applyAlignment="0" applyProtection="0"/>
    <xf numFmtId="170" fontId="10" fillId="0" borderId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29" borderId="81" applyNumberFormat="0" applyAlignment="0" applyProtection="0"/>
    <xf numFmtId="0" fontId="2" fillId="29" borderId="81" applyNumberFormat="0" applyAlignment="0" applyProtection="0"/>
    <xf numFmtId="0" fontId="2" fillId="29" borderId="81" applyNumberFormat="0" applyAlignment="0" applyProtection="0"/>
    <xf numFmtId="0" fontId="2" fillId="29" borderId="81" applyNumberFormat="0" applyAlignment="0" applyProtection="0"/>
    <xf numFmtId="0" fontId="2" fillId="29" borderId="81" applyNumberFormat="0" applyAlignment="0" applyProtection="0"/>
    <xf numFmtId="0" fontId="2" fillId="29" borderId="81" applyNumberFormat="0" applyAlignment="0" applyProtection="0"/>
    <xf numFmtId="0" fontId="43" fillId="14" borderId="82" applyNumberFormat="0" applyAlignment="0" applyProtection="0"/>
    <xf numFmtId="10" fontId="10" fillId="0" borderId="0"/>
    <xf numFmtId="176" fontId="19" fillId="0" borderId="0">
      <protection locked="0"/>
    </xf>
    <xf numFmtId="177" fontId="19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0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6" fillId="0" borderId="0"/>
    <xf numFmtId="0" fontId="43" fillId="14" borderId="82" applyNumberFormat="0" applyAlignment="0" applyProtection="0"/>
    <xf numFmtId="0" fontId="43" fillId="14" borderId="82" applyNumberFormat="0" applyAlignment="0" applyProtection="0"/>
    <xf numFmtId="0" fontId="44" fillId="14" borderId="82"/>
    <xf numFmtId="0" fontId="43" fillId="14" borderId="82" applyNumberFormat="0" applyAlignment="0" applyProtection="0"/>
    <xf numFmtId="0" fontId="43" fillId="14" borderId="82" applyNumberFormat="0" applyAlignment="0" applyProtection="0"/>
    <xf numFmtId="38" fontId="10" fillId="0" borderId="0"/>
    <xf numFmtId="38" fontId="45" fillId="0" borderId="83"/>
    <xf numFmtId="178" fontId="42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10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2" fillId="0" borderId="0"/>
    <xf numFmtId="166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9" fontId="10" fillId="0" borderId="0"/>
    <xf numFmtId="180" fontId="10" fillId="0" borderId="0"/>
    <xf numFmtId="0" fontId="49" fillId="0" borderId="0" applyNumberFormat="0" applyFill="0" applyBorder="0" applyAlignment="0" applyProtection="0"/>
    <xf numFmtId="0" fontId="50" fillId="0" borderId="84"/>
    <xf numFmtId="0" fontId="34" fillId="0" borderId="76" applyNumberFormat="0" applyFill="0" applyAlignment="0" applyProtection="0"/>
    <xf numFmtId="0" fontId="34" fillId="0" borderId="76" applyNumberFormat="0" applyFill="0" applyAlignment="0" applyProtection="0"/>
    <xf numFmtId="0" fontId="34" fillId="0" borderId="76" applyNumberFormat="0" applyFill="0" applyAlignment="0" applyProtection="0"/>
    <xf numFmtId="0" fontId="51" fillId="0" borderId="76"/>
    <xf numFmtId="0" fontId="34" fillId="0" borderId="76" applyNumberFormat="0" applyFill="0" applyAlignment="0" applyProtection="0"/>
    <xf numFmtId="0" fontId="34" fillId="0" borderId="76" applyNumberFormat="0" applyFill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53" fillId="0" borderId="77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54" fillId="0" borderId="78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9"/>
    <xf numFmtId="2" fontId="57" fillId="0" borderId="0">
      <protection locked="0"/>
    </xf>
    <xf numFmtId="2" fontId="57" fillId="0" borderId="0">
      <protection locked="0"/>
    </xf>
    <xf numFmtId="0" fontId="58" fillId="0" borderId="85" applyNumberFormat="0" applyFill="0" applyAlignment="0" applyProtection="0"/>
    <xf numFmtId="0" fontId="58" fillId="0" borderId="85" applyNumberFormat="0" applyFill="0" applyAlignment="0" applyProtection="0"/>
    <xf numFmtId="0" fontId="59" fillId="0" borderId="85"/>
    <xf numFmtId="0" fontId="58" fillId="0" borderId="85" applyNumberFormat="0" applyFill="0" applyAlignment="0" applyProtection="0"/>
    <xf numFmtId="0" fontId="58" fillId="0" borderId="85" applyNumberFormat="0" applyFill="0" applyAlignment="0" applyProtection="0"/>
    <xf numFmtId="177" fontId="19" fillId="0" borderId="0">
      <protection locked="0"/>
    </xf>
    <xf numFmtId="181" fontId="19" fillId="0" borderId="0">
      <protection locked="0"/>
    </xf>
    <xf numFmtId="0" fontId="4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3" fontId="10" fillId="0" borderId="0"/>
    <xf numFmtId="0" fontId="46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5" fillId="0" borderId="13" xfId="3" applyFont="1" applyBorder="1" applyAlignment="1">
      <alignment horizontal="center"/>
    </xf>
    <xf numFmtId="3" fontId="7" fillId="0" borderId="14" xfId="4" applyNumberFormat="1" applyFont="1" applyBorder="1" applyAlignment="1" applyProtection="1">
      <alignment horizontal="right" vertical="top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7" xfId="1" applyNumberFormat="1" applyFont="1" applyFill="1" applyBorder="1" applyAlignment="1" applyProtection="1">
      <alignment horizontal="center" vertical="center" wrapText="1"/>
    </xf>
    <xf numFmtId="165" fontId="4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5" fillId="0" borderId="22" xfId="3" applyFont="1" applyBorder="1" applyAlignment="1">
      <alignment horizontal="center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20" xfId="1" applyNumberFormat="1" applyFont="1" applyFill="1" applyBorder="1" applyAlignment="1" applyProtection="1">
      <alignment horizontal="center" vertical="center" wrapText="1"/>
    </xf>
    <xf numFmtId="165" fontId="4" fillId="0" borderId="24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5" xfId="1" applyNumberFormat="1" applyFont="1" applyFill="1" applyBorder="1" applyAlignment="1" applyProtection="1">
      <alignment horizontal="center" vertical="center" wrapText="1"/>
    </xf>
    <xf numFmtId="165" fontId="4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8" xfId="3" applyFont="1" applyBorder="1" applyAlignment="1">
      <alignment horizontal="center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0" borderId="30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1" xfId="1" applyNumberFormat="1" applyFont="1" applyFill="1" applyBorder="1" applyAlignment="1" applyProtection="1">
      <alignment horizontal="center" vertical="center" wrapText="1"/>
    </xf>
    <xf numFmtId="165" fontId="4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4" xfId="3" applyFont="1" applyBorder="1" applyAlignment="1">
      <alignment horizontal="center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0" borderId="3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7" xfId="1" applyNumberFormat="1" applyFont="1" applyFill="1" applyBorder="1" applyAlignment="1" applyProtection="1">
      <alignment horizontal="center" vertical="center" wrapText="1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0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7" borderId="41" xfId="1" applyNumberFormat="1" applyFont="1" applyFill="1" applyBorder="1" applyAlignment="1" applyProtection="1">
      <alignment horizontal="center" vertical="center" wrapText="1"/>
    </xf>
    <xf numFmtId="165" fontId="4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Fill="1" applyBorder="1" applyAlignment="1">
      <alignment horizontal="center" vertical="center" textRotation="90" wrapText="1"/>
    </xf>
    <xf numFmtId="0" fontId="3" fillId="7" borderId="44" xfId="0" applyFont="1" applyFill="1" applyBorder="1" applyAlignment="1">
      <alignment horizontal="center" vertical="center" textRotation="90" wrapText="1"/>
    </xf>
    <xf numFmtId="167" fontId="3" fillId="7" borderId="44" xfId="2" applyNumberFormat="1" applyFont="1" applyFill="1" applyBorder="1" applyAlignment="1">
      <alignment horizontal="center" vertical="center" wrapText="1"/>
    </xf>
    <xf numFmtId="0" fontId="3" fillId="7" borderId="45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6" xfId="3" applyFont="1" applyBorder="1" applyAlignment="1">
      <alignment horizontal="center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0" borderId="48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9" xfId="1" applyNumberFormat="1" applyFont="1" applyFill="1" applyBorder="1" applyAlignment="1" applyProtection="1">
      <alignment horizontal="center" vertical="center" wrapText="1"/>
    </xf>
    <xf numFmtId="165" fontId="4" fillId="0" borderId="5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3" applyFont="1" applyBorder="1" applyAlignment="1">
      <alignment horizontal="center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0" borderId="5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4" xfId="1" applyNumberFormat="1" applyFont="1" applyFill="1" applyBorder="1" applyAlignment="1" applyProtection="1">
      <alignment horizontal="center" vertical="center" wrapText="1"/>
    </xf>
    <xf numFmtId="165" fontId="4" fillId="0" borderId="5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3" applyFont="1" applyBorder="1" applyAlignment="1">
      <alignment horizontal="center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5" fontId="4" fillId="0" borderId="58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9" xfId="1" applyNumberFormat="1" applyFont="1" applyFill="1" applyBorder="1" applyAlignment="1" applyProtection="1">
      <alignment horizontal="center" vertical="center" wrapText="1"/>
    </xf>
    <xf numFmtId="165" fontId="4" fillId="0" borderId="6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textRotation="90" wrapText="1"/>
    </xf>
    <xf numFmtId="0" fontId="3" fillId="7" borderId="62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3" xfId="1" applyNumberFormat="1" applyFont="1" applyFill="1" applyBorder="1" applyAlignment="1" applyProtection="1">
      <alignment horizontal="center" vertical="center" wrapText="1"/>
    </xf>
    <xf numFmtId="0" fontId="3" fillId="7" borderId="64" xfId="0" applyFont="1" applyFill="1" applyBorder="1" applyAlignment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165" fontId="3" fillId="7" borderId="69" xfId="1" applyNumberFormat="1" applyFont="1" applyFill="1" applyBorder="1" applyAlignment="1" applyProtection="1">
      <alignment horizontal="right" vertical="center" wrapText="1"/>
    </xf>
    <xf numFmtId="165" fontId="3" fillId="7" borderId="70" xfId="1" applyNumberFormat="1" applyFont="1" applyFill="1" applyBorder="1" applyAlignment="1" applyProtection="1">
      <alignment horizontal="center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  <xf numFmtId="0" fontId="3" fillId="7" borderId="65" xfId="0" applyFont="1" applyFill="1" applyBorder="1" applyAlignment="1">
      <alignment horizontal="right" vertical="center" wrapText="1"/>
    </xf>
    <xf numFmtId="0" fontId="3" fillId="7" borderId="66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167" fontId="5" fillId="0" borderId="21" xfId="2" applyNumberFormat="1" applyFont="1" applyBorder="1" applyAlignment="1">
      <alignment horizontal="center" vertical="center" wrapText="1"/>
    </xf>
    <xf numFmtId="167" fontId="5" fillId="0" borderId="27" xfId="2" applyNumberFormat="1" applyFont="1" applyBorder="1" applyAlignment="1">
      <alignment horizontal="center" vertical="center" wrapText="1"/>
    </xf>
    <xf numFmtId="167" fontId="5" fillId="0" borderId="33" xfId="2" applyNumberFormat="1" applyFont="1" applyBorder="1" applyAlignment="1">
      <alignment horizontal="center" vertical="center" wrapText="1"/>
    </xf>
    <xf numFmtId="167" fontId="5" fillId="0" borderId="61" xfId="2" applyNumberFormat="1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389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15" xfId="4"/>
    <cellStyle name="Normal 2" xfId="3"/>
    <cellStyle name="Normal 2 10" xfId="237"/>
    <cellStyle name="Normal 2 2" xfId="238"/>
    <cellStyle name="Normal 2 3" xfId="239"/>
    <cellStyle name="Normal 2 3 2" xfId="240"/>
    <cellStyle name="Normal 2 3_00_Decisão Anexo V 2015_MEMORIAL_Oficial SOF" xfId="241"/>
    <cellStyle name="Normal 2 4" xfId="242"/>
    <cellStyle name="Normal 2 5" xfId="243"/>
    <cellStyle name="Normal 2 6" xfId="244"/>
    <cellStyle name="Normal 2 7" xfId="245"/>
    <cellStyle name="Normal 2 8" xfId="246"/>
    <cellStyle name="Normal 2 9" xfId="247"/>
    <cellStyle name="Normal 2_00_Decisão Anexo V 2015_MEMORIAL_Oficial SOF" xfId="248"/>
    <cellStyle name="Normal 3" xfId="249"/>
    <cellStyle name="Normal 3 2" xfId="250"/>
    <cellStyle name="Normal 3_05_Impactos_Demais PLs_2013_Dados CNJ de jul-12" xfId="251"/>
    <cellStyle name="Normal 4" xfId="252"/>
    <cellStyle name="Normal 5" xfId="253"/>
    <cellStyle name="Normal 6" xfId="254"/>
    <cellStyle name="Normal 7" xfId="255"/>
    <cellStyle name="Normal 8" xfId="256"/>
    <cellStyle name="Normal 9" xfId="257"/>
    <cellStyle name="Nota 2" xfId="258"/>
    <cellStyle name="Nota 2 2" xfId="259"/>
    <cellStyle name="Nota 2_00_Decisão Anexo V 2015_MEMORIAL_Oficial SOF" xfId="260"/>
    <cellStyle name="Nota 3" xfId="261"/>
    <cellStyle name="Nota 4" xfId="262"/>
    <cellStyle name="Note" xfId="263"/>
    <cellStyle name="Output" xfId="264"/>
    <cellStyle name="Percent_Agenda" xfId="265"/>
    <cellStyle name="Percentual" xfId="266"/>
    <cellStyle name="Ponto" xfId="267"/>
    <cellStyle name="Porcentagem 10" xfId="268"/>
    <cellStyle name="Porcentagem 2" xfId="269"/>
    <cellStyle name="Porcentagem 2 2" xfId="270"/>
    <cellStyle name="Porcentagem 2 3" xfId="271"/>
    <cellStyle name="Porcentagem 2 4" xfId="272"/>
    <cellStyle name="Porcentagem 2_FCDF 2014_2ª Versão" xfId="273"/>
    <cellStyle name="Porcentagem 3" xfId="274"/>
    <cellStyle name="Porcentagem 4" xfId="275"/>
    <cellStyle name="Porcentagem 5" xfId="276"/>
    <cellStyle name="Porcentagem 6" xfId="277"/>
    <cellStyle name="Porcentagem 7" xfId="278"/>
    <cellStyle name="Porcentagem 8" xfId="279"/>
    <cellStyle name="Porcentagem 9" xfId="280"/>
    <cellStyle name="rodape" xfId="281"/>
    <cellStyle name="Saída 2" xfId="282"/>
    <cellStyle name="Saída 2 2" xfId="283"/>
    <cellStyle name="Saída 2_05_Impactos_Demais PLs_2013_Dados CNJ de jul-12" xfId="284"/>
    <cellStyle name="Saída 3" xfId="285"/>
    <cellStyle name="Saída 4" xfId="286"/>
    <cellStyle name="Sep. milhar [0]" xfId="287"/>
    <cellStyle name="Sep. milhar [2]" xfId="288"/>
    <cellStyle name="Separador de m" xfId="289"/>
    <cellStyle name="Separador de milhares 10" xfId="290"/>
    <cellStyle name="Separador de milhares 2" xfId="2"/>
    <cellStyle name="Separador de milhares 2 2" xfId="291"/>
    <cellStyle name="Separador de milhares 2 2 3" xfId="292"/>
    <cellStyle name="Separador de milhares 2 2 6" xfId="293"/>
    <cellStyle name="Separador de milhares 2 2_00_Decisão Anexo V 2015_MEMORIAL_Oficial SOF" xfId="294"/>
    <cellStyle name="Separador de milhares 2 3" xfId="295"/>
    <cellStyle name="Separador de milhares 2 3 2" xfId="296"/>
    <cellStyle name="Separador de milhares 2 3 2 2" xfId="297"/>
    <cellStyle name="Separador de milhares 2 3 2 2 2" xfId="298"/>
    <cellStyle name="Separador de milhares 2 3 2 2_00_Decisão Anexo V 2015_MEMORIAL_Oficial SOF" xfId="299"/>
    <cellStyle name="Separador de milhares 2 3 2_00_Decisão Anexo V 2015_MEMORIAL_Oficial SOF" xfId="300"/>
    <cellStyle name="Separador de milhares 2 3 3" xfId="301"/>
    <cellStyle name="Separador de milhares 2 3_00_Decisão Anexo V 2015_MEMORIAL_Oficial SOF" xfId="302"/>
    <cellStyle name="Separador de milhares 2 4" xfId="303"/>
    <cellStyle name="Separador de milhares 2 5" xfId="304"/>
    <cellStyle name="Separador de milhares 2 5 2" xfId="305"/>
    <cellStyle name="Separador de milhares 2 5_00_Decisão Anexo V 2015_MEMORIAL_Oficial SOF" xfId="306"/>
    <cellStyle name="Separador de milhares 2_00_Decisão Anexo V 2015_MEMORIAL_Oficial SOF" xfId="307"/>
    <cellStyle name="Separador de milhares 3" xfId="308"/>
    <cellStyle name="Separador de milhares 3 2" xfId="309"/>
    <cellStyle name="Separador de milhares 3 3" xfId="310"/>
    <cellStyle name="Separador de milhares 3_00_Decisão Anexo V 2015_MEMORIAL_Oficial SOF" xfId="311"/>
    <cellStyle name="Separador de milhares 4" xfId="312"/>
    <cellStyle name="Separador de milhares 5" xfId="313"/>
    <cellStyle name="Separador de milhares 6" xfId="314"/>
    <cellStyle name="Separador de milhares 7" xfId="315"/>
    <cellStyle name="Separador de milhares 8" xfId="316"/>
    <cellStyle name="Separador de milhares 9" xfId="317"/>
    <cellStyle name="TableStyleLight1" xfId="318"/>
    <cellStyle name="TableStyleLight1 2" xfId="319"/>
    <cellStyle name="TableStyleLight1 3" xfId="320"/>
    <cellStyle name="TableStyleLight1 5" xfId="321"/>
    <cellStyle name="TableStyleLight1_00_Decisão Anexo V 2015_MEMORIAL_Oficial SOF" xfId="322"/>
    <cellStyle name="Texto de Aviso 2" xfId="323"/>
    <cellStyle name="Texto de Aviso 2 2" xfId="324"/>
    <cellStyle name="Texto de Aviso 2_05_Impactos_Demais PLs_2013_Dados CNJ de jul-12" xfId="325"/>
    <cellStyle name="Texto de Aviso 3" xfId="326"/>
    <cellStyle name="Texto de Aviso 4" xfId="327"/>
    <cellStyle name="Texto Explicativo 2" xfId="328"/>
    <cellStyle name="Texto Explicativo 2 2" xfId="329"/>
    <cellStyle name="Texto Explicativo 2_05_Impactos_Demais PLs_2013_Dados CNJ de jul-12" xfId="330"/>
    <cellStyle name="Texto Explicativo 3" xfId="331"/>
    <cellStyle name="Texto Explicativo 4" xfId="332"/>
    <cellStyle name="Texto, derecha" xfId="333"/>
    <cellStyle name="Texto, izquierda" xfId="334"/>
    <cellStyle name="Title" xfId="335"/>
    <cellStyle name="Titulo" xfId="336"/>
    <cellStyle name="Título 1 1" xfId="337"/>
    <cellStyle name="Título 1 2" xfId="338"/>
    <cellStyle name="Título 1 2 2" xfId="339"/>
    <cellStyle name="Título 1 2_05_Impactos_Demais PLs_2013_Dados CNJ de jul-12" xfId="340"/>
    <cellStyle name="Título 1 3" xfId="341"/>
    <cellStyle name="Título 1 4" xfId="342"/>
    <cellStyle name="Título 10" xfId="343"/>
    <cellStyle name="Título 11" xfId="344"/>
    <cellStyle name="Título 2 2" xfId="345"/>
    <cellStyle name="Título 2 2 2" xfId="346"/>
    <cellStyle name="Título 2 2_05_Impactos_Demais PLs_2013_Dados CNJ de jul-12" xfId="347"/>
    <cellStyle name="Título 2 3" xfId="348"/>
    <cellStyle name="Título 2 4" xfId="349"/>
    <cellStyle name="Título 3 2" xfId="350"/>
    <cellStyle name="Título 3 2 2" xfId="351"/>
    <cellStyle name="Título 3 2_05_Impactos_Demais PLs_2013_Dados CNJ de jul-12" xfId="352"/>
    <cellStyle name="Título 3 3" xfId="353"/>
    <cellStyle name="Título 3 4" xfId="354"/>
    <cellStyle name="Título 4 2" xfId="355"/>
    <cellStyle name="Título 4 2 2" xfId="356"/>
    <cellStyle name="Título 4 2_05_Impactos_Demais PLs_2013_Dados CNJ de jul-12" xfId="357"/>
    <cellStyle name="Título 4 3" xfId="358"/>
    <cellStyle name="Título 4 4" xfId="359"/>
    <cellStyle name="Título 5" xfId="360"/>
    <cellStyle name="Título 5 2" xfId="361"/>
    <cellStyle name="Título 5 3" xfId="362"/>
    <cellStyle name="Título 5_05_Impactos_Demais PLs_2013_Dados CNJ de jul-12" xfId="363"/>
    <cellStyle name="Título 6" xfId="364"/>
    <cellStyle name="Título 6 2" xfId="365"/>
    <cellStyle name="Título 6_34" xfId="366"/>
    <cellStyle name="Título 7" xfId="367"/>
    <cellStyle name="Título 8" xfId="368"/>
    <cellStyle name="Título 9" xfId="369"/>
    <cellStyle name="Titulo_00_Equalização ASMED_SOF" xfId="370"/>
    <cellStyle name="Titulo1" xfId="371"/>
    <cellStyle name="Titulo2" xfId="372"/>
    <cellStyle name="Total 2" xfId="373"/>
    <cellStyle name="Total 2 2" xfId="374"/>
    <cellStyle name="Total 2_05_Impactos_Demais PLs_2013_Dados CNJ de jul-12" xfId="375"/>
    <cellStyle name="Total 3" xfId="376"/>
    <cellStyle name="Total 4" xfId="377"/>
    <cellStyle name="V¡rgula" xfId="378"/>
    <cellStyle name="V¡rgula0" xfId="379"/>
    <cellStyle name="Vírgul - Estilo1" xfId="380"/>
    <cellStyle name="Vírgula" xfId="1" builtinId="3"/>
    <cellStyle name="Vírgula 2" xfId="381"/>
    <cellStyle name="Vírgula 2 2" xfId="382"/>
    <cellStyle name="Vírgula 2 3" xfId="383"/>
    <cellStyle name="Vírgula 3" xfId="384"/>
    <cellStyle name="Vírgula 4" xfId="385"/>
    <cellStyle name="Vírgula 5" xfId="386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A5" sqref="A5"/>
    </sheetView>
  </sheetViews>
  <sheetFormatPr defaultColWidth="9.140625" defaultRowHeight="12.75"/>
  <cols>
    <col min="1" max="1" width="11.140625" style="86" customWidth="1"/>
    <col min="2" max="2" width="11.85546875" style="86" customWidth="1"/>
    <col min="3" max="3" width="12.140625" style="1" customWidth="1"/>
    <col min="4" max="4" width="18" style="1" customWidth="1"/>
    <col min="5" max="5" width="14.28515625" style="1" customWidth="1"/>
    <col min="6" max="6" width="13.42578125" style="1" customWidth="1"/>
    <col min="7" max="7" width="14.85546875" style="87" customWidth="1"/>
    <col min="8" max="9" width="13.85546875" style="1" customWidth="1"/>
    <col min="10" max="10" width="14.7109375" style="1" customWidth="1"/>
    <col min="11" max="11" width="14.28515625" style="1" customWidth="1"/>
    <col min="12" max="12" width="14.42578125" style="1" customWidth="1"/>
    <col min="13" max="13" width="18.5703125" style="1" customWidth="1"/>
    <col min="14" max="16384" width="9.140625" style="1"/>
  </cols>
  <sheetData>
    <row r="1" spans="1:13" ht="12.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2.75" customHeight="1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12.75" customHeight="1">
      <c r="A4" s="104" t="s">
        <v>31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s="5" customFormat="1" ht="12.75" customHeight="1" thickBot="1">
      <c r="A5" s="4"/>
      <c r="B5" s="4"/>
      <c r="C5" s="4"/>
      <c r="D5" s="4"/>
      <c r="E5" s="4"/>
      <c r="F5" s="4"/>
      <c r="G5" s="4"/>
      <c r="H5" s="4"/>
      <c r="I5" s="4"/>
      <c r="L5" s="105" t="s">
        <v>30</v>
      </c>
      <c r="M5" s="105"/>
    </row>
    <row r="6" spans="1:13" ht="12.75" customHeight="1" thickTop="1">
      <c r="A6" s="106" t="s">
        <v>2</v>
      </c>
      <c r="B6" s="107"/>
      <c r="C6" s="107"/>
      <c r="D6" s="108"/>
      <c r="E6" s="112" t="s">
        <v>3</v>
      </c>
      <c r="F6" s="113"/>
      <c r="G6" s="113"/>
      <c r="H6" s="113"/>
      <c r="I6" s="114"/>
      <c r="J6" s="115" t="s">
        <v>4</v>
      </c>
      <c r="K6" s="116"/>
      <c r="L6" s="117"/>
      <c r="M6" s="118" t="s">
        <v>5</v>
      </c>
    </row>
    <row r="7" spans="1:13" ht="21" customHeight="1">
      <c r="A7" s="109"/>
      <c r="B7" s="110"/>
      <c r="C7" s="110"/>
      <c r="D7" s="111"/>
      <c r="E7" s="100" t="s">
        <v>6</v>
      </c>
      <c r="F7" s="101"/>
      <c r="G7" s="101"/>
      <c r="H7" s="101" t="s">
        <v>7</v>
      </c>
      <c r="I7" s="99" t="s">
        <v>8</v>
      </c>
      <c r="J7" s="100" t="s">
        <v>9</v>
      </c>
      <c r="K7" s="101" t="s">
        <v>10</v>
      </c>
      <c r="L7" s="102" t="s">
        <v>8</v>
      </c>
      <c r="M7" s="119"/>
    </row>
    <row r="8" spans="1:13" ht="44.45" customHeight="1">
      <c r="A8" s="6" t="s">
        <v>11</v>
      </c>
      <c r="B8" s="7" t="s">
        <v>12</v>
      </c>
      <c r="C8" s="7" t="s">
        <v>13</v>
      </c>
      <c r="D8" s="8" t="s">
        <v>14</v>
      </c>
      <c r="E8" s="6" t="s">
        <v>15</v>
      </c>
      <c r="F8" s="7" t="s">
        <v>16</v>
      </c>
      <c r="G8" s="9" t="s">
        <v>17</v>
      </c>
      <c r="H8" s="101"/>
      <c r="I8" s="99"/>
      <c r="J8" s="100"/>
      <c r="K8" s="101"/>
      <c r="L8" s="102"/>
      <c r="M8" s="119"/>
    </row>
    <row r="9" spans="1:13" s="18" customFormat="1" ht="12.75" customHeight="1">
      <c r="A9" s="90" t="s">
        <v>18</v>
      </c>
      <c r="B9" s="92" t="s">
        <v>19</v>
      </c>
      <c r="C9" s="94" t="s">
        <v>20</v>
      </c>
      <c r="D9" s="10">
        <v>13</v>
      </c>
      <c r="E9" s="11">
        <v>434</v>
      </c>
      <c r="F9" s="12"/>
      <c r="G9" s="13">
        <f>E9+F9</f>
        <v>434</v>
      </c>
      <c r="H9" s="14"/>
      <c r="I9" s="13">
        <f>G9+H9</f>
        <v>434</v>
      </c>
      <c r="J9" s="15">
        <v>141</v>
      </c>
      <c r="K9" s="12">
        <v>9</v>
      </c>
      <c r="L9" s="16">
        <f>J9+K9</f>
        <v>150</v>
      </c>
      <c r="M9" s="17">
        <v>12</v>
      </c>
    </row>
    <row r="10" spans="1:13" s="18" customFormat="1" ht="12.75" customHeight="1">
      <c r="A10" s="91"/>
      <c r="B10" s="93"/>
      <c r="C10" s="95"/>
      <c r="D10" s="19">
        <v>12</v>
      </c>
      <c r="E10" s="11">
        <v>10</v>
      </c>
      <c r="F10" s="20"/>
      <c r="G10" s="21">
        <f t="shared" ref="G10:G33" si="0">E10+F10</f>
        <v>10</v>
      </c>
      <c r="H10" s="22"/>
      <c r="I10" s="21">
        <f t="shared" ref="I10:I49" si="1">G10+H10</f>
        <v>10</v>
      </c>
      <c r="J10" s="23">
        <v>1</v>
      </c>
      <c r="K10" s="20"/>
      <c r="L10" s="24">
        <f t="shared" ref="L10:L49" si="2">J10+K10</f>
        <v>1</v>
      </c>
      <c r="M10" s="25"/>
    </row>
    <row r="11" spans="1:13" s="18" customFormat="1" ht="12.75" customHeight="1">
      <c r="A11" s="91"/>
      <c r="B11" s="93"/>
      <c r="C11" s="96"/>
      <c r="D11" s="26">
        <v>11</v>
      </c>
      <c r="E11" s="11">
        <v>3</v>
      </c>
      <c r="F11" s="27"/>
      <c r="G11" s="28">
        <f t="shared" si="0"/>
        <v>3</v>
      </c>
      <c r="H11" s="22"/>
      <c r="I11" s="28">
        <f t="shared" si="1"/>
        <v>3</v>
      </c>
      <c r="J11" s="29">
        <v>1</v>
      </c>
      <c r="K11" s="27">
        <v>1</v>
      </c>
      <c r="L11" s="30">
        <f t="shared" si="2"/>
        <v>2</v>
      </c>
      <c r="M11" s="31">
        <v>1</v>
      </c>
    </row>
    <row r="12" spans="1:13" s="18" customFormat="1" ht="12.75" customHeight="1">
      <c r="A12" s="91"/>
      <c r="B12" s="93"/>
      <c r="C12" s="97" t="s">
        <v>21</v>
      </c>
      <c r="D12" s="10">
        <v>10</v>
      </c>
      <c r="E12" s="11">
        <v>17</v>
      </c>
      <c r="F12" s="12"/>
      <c r="G12" s="13">
        <f t="shared" si="0"/>
        <v>17</v>
      </c>
      <c r="H12" s="22"/>
      <c r="I12" s="13">
        <f t="shared" si="1"/>
        <v>17</v>
      </c>
      <c r="J12" s="15"/>
      <c r="K12" s="12"/>
      <c r="L12" s="16">
        <f t="shared" si="2"/>
        <v>0</v>
      </c>
      <c r="M12" s="17"/>
    </row>
    <row r="13" spans="1:13" s="18" customFormat="1" ht="12.75" customHeight="1">
      <c r="A13" s="91"/>
      <c r="B13" s="93"/>
      <c r="C13" s="95"/>
      <c r="D13" s="19">
        <v>9</v>
      </c>
      <c r="E13" s="11">
        <v>17</v>
      </c>
      <c r="F13" s="20"/>
      <c r="G13" s="21">
        <f t="shared" si="0"/>
        <v>17</v>
      </c>
      <c r="H13" s="22"/>
      <c r="I13" s="21">
        <f t="shared" si="1"/>
        <v>17</v>
      </c>
      <c r="J13" s="23"/>
      <c r="K13" s="20"/>
      <c r="L13" s="24">
        <f t="shared" si="2"/>
        <v>0</v>
      </c>
      <c r="M13" s="25"/>
    </row>
    <row r="14" spans="1:13" s="18" customFormat="1" ht="12.75" customHeight="1">
      <c r="A14" s="91"/>
      <c r="B14" s="93"/>
      <c r="C14" s="95"/>
      <c r="D14" s="19">
        <v>8</v>
      </c>
      <c r="E14" s="11">
        <v>11</v>
      </c>
      <c r="F14" s="20"/>
      <c r="G14" s="21">
        <f t="shared" si="0"/>
        <v>11</v>
      </c>
      <c r="H14" s="22"/>
      <c r="I14" s="21">
        <f t="shared" si="1"/>
        <v>11</v>
      </c>
      <c r="J14" s="23">
        <v>2</v>
      </c>
      <c r="K14" s="20"/>
      <c r="L14" s="24">
        <f t="shared" si="2"/>
        <v>2</v>
      </c>
      <c r="M14" s="25"/>
    </row>
    <row r="15" spans="1:13" s="18" customFormat="1" ht="12.75" customHeight="1">
      <c r="A15" s="91"/>
      <c r="B15" s="93"/>
      <c r="C15" s="95"/>
      <c r="D15" s="32">
        <v>7</v>
      </c>
      <c r="E15" s="11">
        <v>12</v>
      </c>
      <c r="F15" s="33"/>
      <c r="G15" s="34">
        <f t="shared" si="0"/>
        <v>12</v>
      </c>
      <c r="H15" s="22"/>
      <c r="I15" s="34">
        <f t="shared" si="1"/>
        <v>12</v>
      </c>
      <c r="J15" s="35"/>
      <c r="K15" s="33"/>
      <c r="L15" s="36">
        <f t="shared" si="2"/>
        <v>0</v>
      </c>
      <c r="M15" s="37"/>
    </row>
    <row r="16" spans="1:13" s="18" customFormat="1" ht="12.75" customHeight="1">
      <c r="A16" s="91"/>
      <c r="B16" s="93"/>
      <c r="C16" s="96"/>
      <c r="D16" s="26">
        <v>6</v>
      </c>
      <c r="E16" s="11">
        <v>3</v>
      </c>
      <c r="F16" s="27"/>
      <c r="G16" s="28">
        <f t="shared" si="0"/>
        <v>3</v>
      </c>
      <c r="H16" s="22"/>
      <c r="I16" s="28">
        <f t="shared" si="1"/>
        <v>3</v>
      </c>
      <c r="J16" s="29"/>
      <c r="K16" s="27"/>
      <c r="L16" s="30">
        <f t="shared" si="2"/>
        <v>0</v>
      </c>
      <c r="M16" s="31"/>
    </row>
    <row r="17" spans="1:13" s="18" customFormat="1" ht="12.75" customHeight="1">
      <c r="A17" s="91"/>
      <c r="B17" s="93"/>
      <c r="C17" s="97" t="s">
        <v>22</v>
      </c>
      <c r="D17" s="10">
        <v>5</v>
      </c>
      <c r="E17" s="11">
        <v>1</v>
      </c>
      <c r="F17" s="12"/>
      <c r="G17" s="13">
        <f t="shared" si="0"/>
        <v>1</v>
      </c>
      <c r="H17" s="22"/>
      <c r="I17" s="13">
        <f t="shared" si="1"/>
        <v>1</v>
      </c>
      <c r="J17" s="15"/>
      <c r="K17" s="12">
        <v>1</v>
      </c>
      <c r="L17" s="16">
        <f t="shared" si="2"/>
        <v>1</v>
      </c>
      <c r="M17" s="17">
        <v>1</v>
      </c>
    </row>
    <row r="18" spans="1:13" s="18" customFormat="1" ht="12.75" customHeight="1">
      <c r="A18" s="91"/>
      <c r="B18" s="93"/>
      <c r="C18" s="95"/>
      <c r="D18" s="19">
        <v>4</v>
      </c>
      <c r="E18" s="11">
        <v>35</v>
      </c>
      <c r="F18" s="20"/>
      <c r="G18" s="21">
        <f t="shared" si="0"/>
        <v>35</v>
      </c>
      <c r="H18" s="22"/>
      <c r="I18" s="21">
        <f t="shared" si="1"/>
        <v>35</v>
      </c>
      <c r="J18" s="23"/>
      <c r="K18" s="20"/>
      <c r="L18" s="24">
        <f t="shared" si="2"/>
        <v>0</v>
      </c>
      <c r="M18" s="25"/>
    </row>
    <row r="19" spans="1:13" s="18" customFormat="1" ht="12.75" customHeight="1">
      <c r="A19" s="91"/>
      <c r="B19" s="93"/>
      <c r="C19" s="95"/>
      <c r="D19" s="19">
        <v>3</v>
      </c>
      <c r="E19" s="23"/>
      <c r="F19" s="20">
        <v>9</v>
      </c>
      <c r="G19" s="21">
        <f t="shared" si="0"/>
        <v>9</v>
      </c>
      <c r="H19" s="22"/>
      <c r="I19" s="21">
        <f t="shared" si="1"/>
        <v>9</v>
      </c>
      <c r="J19" s="23"/>
      <c r="K19" s="20"/>
      <c r="L19" s="24">
        <f t="shared" si="2"/>
        <v>0</v>
      </c>
      <c r="M19" s="25"/>
    </row>
    <row r="20" spans="1:13" s="18" customFormat="1" ht="12.75" customHeight="1">
      <c r="A20" s="91"/>
      <c r="B20" s="93"/>
      <c r="C20" s="95"/>
      <c r="D20" s="19">
        <v>2</v>
      </c>
      <c r="E20" s="35"/>
      <c r="F20" s="33">
        <v>9</v>
      </c>
      <c r="G20" s="34">
        <f t="shared" si="0"/>
        <v>9</v>
      </c>
      <c r="H20" s="22"/>
      <c r="I20" s="34">
        <f t="shared" si="1"/>
        <v>9</v>
      </c>
      <c r="J20" s="35"/>
      <c r="K20" s="33"/>
      <c r="L20" s="36">
        <f t="shared" si="2"/>
        <v>0</v>
      </c>
      <c r="M20" s="37"/>
    </row>
    <row r="21" spans="1:13" s="18" customFormat="1" ht="12.75" customHeight="1">
      <c r="A21" s="91"/>
      <c r="B21" s="93"/>
      <c r="C21" s="95"/>
      <c r="D21" s="32">
        <v>1</v>
      </c>
      <c r="E21" s="38"/>
      <c r="F21" s="39">
        <v>21</v>
      </c>
      <c r="G21" s="40">
        <f t="shared" si="0"/>
        <v>21</v>
      </c>
      <c r="H21" s="39">
        <v>17</v>
      </c>
      <c r="I21" s="40">
        <f t="shared" si="1"/>
        <v>38</v>
      </c>
      <c r="J21" s="38"/>
      <c r="K21" s="39"/>
      <c r="L21" s="41">
        <f t="shared" si="2"/>
        <v>0</v>
      </c>
      <c r="M21" s="42"/>
    </row>
    <row r="22" spans="1:13" s="52" customFormat="1" ht="12.75" customHeight="1">
      <c r="A22" s="43"/>
      <c r="B22" s="44"/>
      <c r="C22" s="45"/>
      <c r="D22" s="46" t="s">
        <v>23</v>
      </c>
      <c r="E22" s="47">
        <f>SUM(E9:E21)</f>
        <v>543</v>
      </c>
      <c r="F22" s="48">
        <f t="shared" ref="F22:M22" si="3">SUM(F9:F21)</f>
        <v>39</v>
      </c>
      <c r="G22" s="48">
        <f t="shared" si="3"/>
        <v>582</v>
      </c>
      <c r="H22" s="49">
        <f t="shared" si="3"/>
        <v>17</v>
      </c>
      <c r="I22" s="48">
        <f t="shared" si="3"/>
        <v>599</v>
      </c>
      <c r="J22" s="47">
        <f t="shared" si="3"/>
        <v>145</v>
      </c>
      <c r="K22" s="48">
        <f t="shared" si="3"/>
        <v>11</v>
      </c>
      <c r="L22" s="50">
        <f t="shared" si="3"/>
        <v>156</v>
      </c>
      <c r="M22" s="51">
        <f t="shared" si="3"/>
        <v>14</v>
      </c>
    </row>
    <row r="23" spans="1:13" s="18" customFormat="1" ht="12.75" customHeight="1">
      <c r="A23" s="90" t="s">
        <v>24</v>
      </c>
      <c r="B23" s="92" t="s">
        <v>25</v>
      </c>
      <c r="C23" s="94" t="s">
        <v>20</v>
      </c>
      <c r="D23" s="53">
        <v>13</v>
      </c>
      <c r="E23" s="11">
        <v>862</v>
      </c>
      <c r="F23" s="54"/>
      <c r="G23" s="55">
        <f t="shared" si="0"/>
        <v>862</v>
      </c>
      <c r="H23" s="14"/>
      <c r="I23" s="55">
        <f t="shared" si="1"/>
        <v>862</v>
      </c>
      <c r="J23" s="56">
        <v>309</v>
      </c>
      <c r="K23" s="54">
        <v>33</v>
      </c>
      <c r="L23" s="57">
        <f t="shared" si="2"/>
        <v>342</v>
      </c>
      <c r="M23" s="58">
        <v>50</v>
      </c>
    </row>
    <row r="24" spans="1:13" s="18" customFormat="1" ht="12.75" customHeight="1">
      <c r="A24" s="91"/>
      <c r="B24" s="93"/>
      <c r="C24" s="95"/>
      <c r="D24" s="59">
        <v>12</v>
      </c>
      <c r="E24" s="11">
        <v>13</v>
      </c>
      <c r="F24" s="60"/>
      <c r="G24" s="61">
        <f t="shared" si="0"/>
        <v>13</v>
      </c>
      <c r="H24" s="22"/>
      <c r="I24" s="61">
        <f t="shared" si="1"/>
        <v>13</v>
      </c>
      <c r="J24" s="62">
        <v>3</v>
      </c>
      <c r="K24" s="60"/>
      <c r="L24" s="63">
        <f t="shared" si="2"/>
        <v>3</v>
      </c>
      <c r="M24" s="64"/>
    </row>
    <row r="25" spans="1:13" s="18" customFormat="1" ht="12.75" customHeight="1">
      <c r="A25" s="91"/>
      <c r="B25" s="93"/>
      <c r="C25" s="96"/>
      <c r="D25" s="65">
        <v>11</v>
      </c>
      <c r="E25" s="11">
        <v>5</v>
      </c>
      <c r="F25" s="39"/>
      <c r="G25" s="40">
        <f t="shared" si="0"/>
        <v>5</v>
      </c>
      <c r="H25" s="22"/>
      <c r="I25" s="40">
        <f t="shared" si="1"/>
        <v>5</v>
      </c>
      <c r="J25" s="38">
        <v>2</v>
      </c>
      <c r="K25" s="39"/>
      <c r="L25" s="41">
        <f t="shared" si="2"/>
        <v>2</v>
      </c>
      <c r="M25" s="42"/>
    </row>
    <row r="26" spans="1:13" s="18" customFormat="1" ht="12.75" customHeight="1">
      <c r="A26" s="91"/>
      <c r="B26" s="93"/>
      <c r="C26" s="97" t="s">
        <v>21</v>
      </c>
      <c r="D26" s="53">
        <v>10</v>
      </c>
      <c r="E26" s="11">
        <v>42</v>
      </c>
      <c r="F26" s="54"/>
      <c r="G26" s="55">
        <f t="shared" si="0"/>
        <v>42</v>
      </c>
      <c r="H26" s="22"/>
      <c r="I26" s="55">
        <f t="shared" si="1"/>
        <v>42</v>
      </c>
      <c r="J26" s="56"/>
      <c r="K26" s="54"/>
      <c r="L26" s="57">
        <f t="shared" si="2"/>
        <v>0</v>
      </c>
      <c r="M26" s="58"/>
    </row>
    <row r="27" spans="1:13" s="18" customFormat="1" ht="12.75" customHeight="1">
      <c r="A27" s="91"/>
      <c r="B27" s="93"/>
      <c r="C27" s="95"/>
      <c r="D27" s="59">
        <v>9</v>
      </c>
      <c r="E27" s="11">
        <v>19</v>
      </c>
      <c r="F27" s="60"/>
      <c r="G27" s="61">
        <f t="shared" si="0"/>
        <v>19</v>
      </c>
      <c r="H27" s="22"/>
      <c r="I27" s="61">
        <f t="shared" si="1"/>
        <v>19</v>
      </c>
      <c r="J27" s="62"/>
      <c r="K27" s="60">
        <v>1</v>
      </c>
      <c r="L27" s="63">
        <f t="shared" si="2"/>
        <v>1</v>
      </c>
      <c r="M27" s="64">
        <v>1</v>
      </c>
    </row>
    <row r="28" spans="1:13" s="18" customFormat="1" ht="12.75" customHeight="1">
      <c r="A28" s="91"/>
      <c r="B28" s="93"/>
      <c r="C28" s="95"/>
      <c r="D28" s="59">
        <v>8</v>
      </c>
      <c r="E28" s="11">
        <v>23</v>
      </c>
      <c r="F28" s="60"/>
      <c r="G28" s="61">
        <f t="shared" si="0"/>
        <v>23</v>
      </c>
      <c r="H28" s="22"/>
      <c r="I28" s="61">
        <f t="shared" si="1"/>
        <v>23</v>
      </c>
      <c r="J28" s="62"/>
      <c r="K28" s="60"/>
      <c r="L28" s="63">
        <f t="shared" si="2"/>
        <v>0</v>
      </c>
      <c r="M28" s="64"/>
    </row>
    <row r="29" spans="1:13" s="18" customFormat="1" ht="12.75" customHeight="1">
      <c r="A29" s="91"/>
      <c r="B29" s="93"/>
      <c r="C29" s="95"/>
      <c r="D29" s="59">
        <v>7</v>
      </c>
      <c r="E29" s="11">
        <v>24</v>
      </c>
      <c r="F29" s="60"/>
      <c r="G29" s="61">
        <f t="shared" si="0"/>
        <v>24</v>
      </c>
      <c r="H29" s="22"/>
      <c r="I29" s="61">
        <f t="shared" si="1"/>
        <v>24</v>
      </c>
      <c r="J29" s="62"/>
      <c r="K29" s="60">
        <v>1</v>
      </c>
      <c r="L29" s="63">
        <f t="shared" si="2"/>
        <v>1</v>
      </c>
      <c r="M29" s="64">
        <v>1</v>
      </c>
    </row>
    <row r="30" spans="1:13" s="18" customFormat="1" ht="12.75" customHeight="1">
      <c r="A30" s="91"/>
      <c r="B30" s="93"/>
      <c r="C30" s="96"/>
      <c r="D30" s="65">
        <v>6</v>
      </c>
      <c r="E30" s="11">
        <v>7</v>
      </c>
      <c r="F30" s="39"/>
      <c r="G30" s="40">
        <f t="shared" si="0"/>
        <v>7</v>
      </c>
      <c r="H30" s="22"/>
      <c r="I30" s="40">
        <f t="shared" si="1"/>
        <v>7</v>
      </c>
      <c r="J30" s="38"/>
      <c r="K30" s="39"/>
      <c r="L30" s="41">
        <f t="shared" si="2"/>
        <v>0</v>
      </c>
      <c r="M30" s="42"/>
    </row>
    <row r="31" spans="1:13" s="18" customFormat="1" ht="12.75" customHeight="1">
      <c r="A31" s="91"/>
      <c r="B31" s="93"/>
      <c r="C31" s="97" t="s">
        <v>22</v>
      </c>
      <c r="D31" s="53">
        <v>5</v>
      </c>
      <c r="E31" s="11">
        <v>8</v>
      </c>
      <c r="F31" s="54"/>
      <c r="G31" s="55">
        <f t="shared" si="0"/>
        <v>8</v>
      </c>
      <c r="H31" s="22"/>
      <c r="I31" s="55">
        <f t="shared" si="1"/>
        <v>8</v>
      </c>
      <c r="J31" s="56">
        <v>1</v>
      </c>
      <c r="K31" s="54">
        <v>1</v>
      </c>
      <c r="L31" s="57">
        <f t="shared" si="2"/>
        <v>2</v>
      </c>
      <c r="M31" s="58">
        <v>1</v>
      </c>
    </row>
    <row r="32" spans="1:13" s="18" customFormat="1" ht="12.75" customHeight="1">
      <c r="A32" s="91"/>
      <c r="B32" s="93"/>
      <c r="C32" s="95"/>
      <c r="D32" s="59">
        <v>4</v>
      </c>
      <c r="E32" s="11">
        <v>71</v>
      </c>
      <c r="F32" s="60"/>
      <c r="G32" s="61">
        <f t="shared" si="0"/>
        <v>71</v>
      </c>
      <c r="H32" s="22"/>
      <c r="I32" s="61">
        <f t="shared" si="1"/>
        <v>71</v>
      </c>
      <c r="J32" s="62"/>
      <c r="K32" s="60"/>
      <c r="L32" s="63">
        <f t="shared" si="2"/>
        <v>0</v>
      </c>
      <c r="M32" s="64"/>
    </row>
    <row r="33" spans="1:13" s="18" customFormat="1" ht="12.75" customHeight="1">
      <c r="A33" s="91"/>
      <c r="B33" s="93"/>
      <c r="C33" s="95"/>
      <c r="D33" s="59">
        <v>3</v>
      </c>
      <c r="E33" s="62"/>
      <c r="F33" s="11">
        <v>44</v>
      </c>
      <c r="G33" s="61">
        <f t="shared" si="0"/>
        <v>44</v>
      </c>
      <c r="H33" s="22"/>
      <c r="I33" s="61">
        <f t="shared" si="1"/>
        <v>44</v>
      </c>
      <c r="J33" s="62"/>
      <c r="K33" s="60"/>
      <c r="L33" s="63">
        <f t="shared" si="2"/>
        <v>0</v>
      </c>
      <c r="M33" s="64"/>
    </row>
    <row r="34" spans="1:13" s="18" customFormat="1" ht="12.75" customHeight="1">
      <c r="A34" s="91"/>
      <c r="B34" s="93"/>
      <c r="C34" s="95"/>
      <c r="D34" s="59">
        <v>2</v>
      </c>
      <c r="E34" s="66"/>
      <c r="F34" s="11">
        <v>31</v>
      </c>
      <c r="G34" s="67">
        <f>E34+F34</f>
        <v>31</v>
      </c>
      <c r="H34" s="68"/>
      <c r="I34" s="67">
        <f t="shared" si="1"/>
        <v>31</v>
      </c>
      <c r="J34" s="66"/>
      <c r="K34" s="69"/>
      <c r="L34" s="70">
        <f t="shared" si="2"/>
        <v>0</v>
      </c>
      <c r="M34" s="71"/>
    </row>
    <row r="35" spans="1:13" s="18" customFormat="1" ht="12.75" customHeight="1">
      <c r="A35" s="91"/>
      <c r="B35" s="93"/>
      <c r="C35" s="98"/>
      <c r="D35" s="65">
        <v>1</v>
      </c>
      <c r="E35" s="38"/>
      <c r="F35" s="11">
        <v>44</v>
      </c>
      <c r="G35" s="40">
        <f t="shared" ref="G35:G49" si="4">E35+F35</f>
        <v>44</v>
      </c>
      <c r="H35" s="72">
        <v>73</v>
      </c>
      <c r="I35" s="40">
        <f t="shared" si="1"/>
        <v>117</v>
      </c>
      <c r="J35" s="38"/>
      <c r="K35" s="39"/>
      <c r="L35" s="41">
        <f t="shared" si="2"/>
        <v>0</v>
      </c>
      <c r="M35" s="42"/>
    </row>
    <row r="36" spans="1:13" s="52" customFormat="1" ht="12.75" customHeight="1">
      <c r="A36" s="43"/>
      <c r="B36" s="44"/>
      <c r="C36" s="45"/>
      <c r="D36" s="46" t="s">
        <v>23</v>
      </c>
      <c r="E36" s="47">
        <f>SUM(E23:E35)</f>
        <v>1074</v>
      </c>
      <c r="F36" s="48">
        <f t="shared" ref="F36:M36" si="5">SUM(F23:F35)</f>
        <v>119</v>
      </c>
      <c r="G36" s="48">
        <f t="shared" si="5"/>
        <v>1193</v>
      </c>
      <c r="H36" s="49">
        <f t="shared" si="5"/>
        <v>73</v>
      </c>
      <c r="I36" s="48">
        <f t="shared" si="5"/>
        <v>1266</v>
      </c>
      <c r="J36" s="47">
        <f t="shared" si="5"/>
        <v>315</v>
      </c>
      <c r="K36" s="48">
        <f t="shared" si="5"/>
        <v>36</v>
      </c>
      <c r="L36" s="50">
        <f t="shared" si="5"/>
        <v>351</v>
      </c>
      <c r="M36" s="51">
        <f t="shared" si="5"/>
        <v>53</v>
      </c>
    </row>
    <row r="37" spans="1:13" s="18" customFormat="1" ht="12.75" customHeight="1">
      <c r="A37" s="90" t="s">
        <v>26</v>
      </c>
      <c r="B37" s="92" t="s">
        <v>27</v>
      </c>
      <c r="C37" s="94" t="s">
        <v>20</v>
      </c>
      <c r="D37" s="10">
        <v>13</v>
      </c>
      <c r="E37" s="15"/>
      <c r="F37" s="12"/>
      <c r="G37" s="13">
        <f t="shared" si="4"/>
        <v>0</v>
      </c>
      <c r="H37" s="73"/>
      <c r="I37" s="13">
        <f t="shared" si="1"/>
        <v>0</v>
      </c>
      <c r="J37" s="15"/>
      <c r="K37" s="12"/>
      <c r="L37" s="16">
        <f t="shared" si="2"/>
        <v>0</v>
      </c>
      <c r="M37" s="17"/>
    </row>
    <row r="38" spans="1:13" s="18" customFormat="1" ht="12.75" customHeight="1">
      <c r="A38" s="91"/>
      <c r="B38" s="93"/>
      <c r="C38" s="95"/>
      <c r="D38" s="19">
        <v>12</v>
      </c>
      <c r="E38" s="23"/>
      <c r="F38" s="20"/>
      <c r="G38" s="21">
        <f t="shared" si="4"/>
        <v>0</v>
      </c>
      <c r="H38" s="68"/>
      <c r="I38" s="21">
        <f t="shared" si="1"/>
        <v>0</v>
      </c>
      <c r="J38" s="23"/>
      <c r="K38" s="20"/>
      <c r="L38" s="24">
        <f t="shared" si="2"/>
        <v>0</v>
      </c>
      <c r="M38" s="25"/>
    </row>
    <row r="39" spans="1:13" s="18" customFormat="1" ht="12.75" customHeight="1">
      <c r="A39" s="91"/>
      <c r="B39" s="93"/>
      <c r="C39" s="96"/>
      <c r="D39" s="26">
        <v>11</v>
      </c>
      <c r="E39" s="29"/>
      <c r="F39" s="27"/>
      <c r="G39" s="28">
        <f t="shared" si="4"/>
        <v>0</v>
      </c>
      <c r="H39" s="68"/>
      <c r="I39" s="28">
        <f t="shared" si="1"/>
        <v>0</v>
      </c>
      <c r="J39" s="29"/>
      <c r="K39" s="27"/>
      <c r="L39" s="30">
        <f t="shared" si="2"/>
        <v>0</v>
      </c>
      <c r="M39" s="31"/>
    </row>
    <row r="40" spans="1:13" s="18" customFormat="1" ht="12.75" customHeight="1">
      <c r="A40" s="91"/>
      <c r="B40" s="93"/>
      <c r="C40" s="97" t="s">
        <v>21</v>
      </c>
      <c r="D40" s="10">
        <v>10</v>
      </c>
      <c r="E40" s="15"/>
      <c r="F40" s="12"/>
      <c r="G40" s="13">
        <f t="shared" si="4"/>
        <v>0</v>
      </c>
      <c r="H40" s="68"/>
      <c r="I40" s="13">
        <f t="shared" si="1"/>
        <v>0</v>
      </c>
      <c r="J40" s="15"/>
      <c r="K40" s="12"/>
      <c r="L40" s="16">
        <f t="shared" si="2"/>
        <v>0</v>
      </c>
      <c r="M40" s="17"/>
    </row>
    <row r="41" spans="1:13" s="18" customFormat="1" ht="12.75" customHeight="1">
      <c r="A41" s="91"/>
      <c r="B41" s="93"/>
      <c r="C41" s="95"/>
      <c r="D41" s="19">
        <v>9</v>
      </c>
      <c r="E41" s="23"/>
      <c r="F41" s="20"/>
      <c r="G41" s="21">
        <f t="shared" si="4"/>
        <v>0</v>
      </c>
      <c r="H41" s="68"/>
      <c r="I41" s="21">
        <f t="shared" si="1"/>
        <v>0</v>
      </c>
      <c r="J41" s="23"/>
      <c r="K41" s="20"/>
      <c r="L41" s="24">
        <f t="shared" si="2"/>
        <v>0</v>
      </c>
      <c r="M41" s="25"/>
    </row>
    <row r="42" spans="1:13" s="18" customFormat="1" ht="12.75" customHeight="1">
      <c r="A42" s="91"/>
      <c r="B42" s="93"/>
      <c r="C42" s="95"/>
      <c r="D42" s="19">
        <v>8</v>
      </c>
      <c r="E42" s="23"/>
      <c r="F42" s="20"/>
      <c r="G42" s="21">
        <f t="shared" si="4"/>
        <v>0</v>
      </c>
      <c r="H42" s="68"/>
      <c r="I42" s="21">
        <f t="shared" si="1"/>
        <v>0</v>
      </c>
      <c r="J42" s="23"/>
      <c r="K42" s="20"/>
      <c r="L42" s="24">
        <f t="shared" si="2"/>
        <v>0</v>
      </c>
      <c r="M42" s="25"/>
    </row>
    <row r="43" spans="1:13" s="18" customFormat="1" ht="12.75" customHeight="1">
      <c r="A43" s="91"/>
      <c r="B43" s="93"/>
      <c r="C43" s="95"/>
      <c r="D43" s="19">
        <v>7</v>
      </c>
      <c r="E43" s="23"/>
      <c r="F43" s="20"/>
      <c r="G43" s="21">
        <f t="shared" si="4"/>
        <v>0</v>
      </c>
      <c r="H43" s="68"/>
      <c r="I43" s="21">
        <f t="shared" si="1"/>
        <v>0</v>
      </c>
      <c r="J43" s="23"/>
      <c r="K43" s="20"/>
      <c r="L43" s="24">
        <f t="shared" si="2"/>
        <v>0</v>
      </c>
      <c r="M43" s="25"/>
    </row>
    <row r="44" spans="1:13" s="18" customFormat="1" ht="12.75" customHeight="1">
      <c r="A44" s="91"/>
      <c r="B44" s="93"/>
      <c r="C44" s="96"/>
      <c r="D44" s="26">
        <v>6</v>
      </c>
      <c r="E44" s="29"/>
      <c r="F44" s="27"/>
      <c r="G44" s="28">
        <f t="shared" si="4"/>
        <v>0</v>
      </c>
      <c r="H44" s="68"/>
      <c r="I44" s="28">
        <f t="shared" si="1"/>
        <v>0</v>
      </c>
      <c r="J44" s="29"/>
      <c r="K44" s="27"/>
      <c r="L44" s="30">
        <f t="shared" si="2"/>
        <v>0</v>
      </c>
      <c r="M44" s="31"/>
    </row>
    <row r="45" spans="1:13" s="18" customFormat="1" ht="12.75" customHeight="1">
      <c r="A45" s="91"/>
      <c r="B45" s="93"/>
      <c r="C45" s="97" t="s">
        <v>22</v>
      </c>
      <c r="D45" s="10">
        <v>5</v>
      </c>
      <c r="E45" s="15"/>
      <c r="F45" s="12"/>
      <c r="G45" s="13">
        <f t="shared" si="4"/>
        <v>0</v>
      </c>
      <c r="H45" s="68"/>
      <c r="I45" s="13">
        <f t="shared" si="1"/>
        <v>0</v>
      </c>
      <c r="J45" s="15"/>
      <c r="K45" s="12"/>
      <c r="L45" s="16">
        <f t="shared" si="2"/>
        <v>0</v>
      </c>
      <c r="M45" s="17"/>
    </row>
    <row r="46" spans="1:13" s="18" customFormat="1" ht="12.75" customHeight="1">
      <c r="A46" s="91"/>
      <c r="B46" s="93"/>
      <c r="C46" s="95"/>
      <c r="D46" s="19">
        <v>4</v>
      </c>
      <c r="E46" s="23"/>
      <c r="F46" s="20"/>
      <c r="G46" s="21">
        <f t="shared" si="4"/>
        <v>0</v>
      </c>
      <c r="H46" s="68"/>
      <c r="I46" s="21">
        <f t="shared" si="1"/>
        <v>0</v>
      </c>
      <c r="J46" s="23"/>
      <c r="K46" s="20"/>
      <c r="L46" s="24">
        <f t="shared" si="2"/>
        <v>0</v>
      </c>
      <c r="M46" s="25"/>
    </row>
    <row r="47" spans="1:13" s="18" customFormat="1" ht="12.75" customHeight="1">
      <c r="A47" s="91"/>
      <c r="B47" s="93"/>
      <c r="C47" s="95"/>
      <c r="D47" s="19">
        <v>3</v>
      </c>
      <c r="E47" s="23"/>
      <c r="F47" s="20"/>
      <c r="G47" s="21">
        <f t="shared" si="4"/>
        <v>0</v>
      </c>
      <c r="H47" s="68"/>
      <c r="I47" s="21">
        <f t="shared" si="1"/>
        <v>0</v>
      </c>
      <c r="J47" s="23"/>
      <c r="K47" s="20"/>
      <c r="L47" s="24">
        <f t="shared" si="2"/>
        <v>0</v>
      </c>
      <c r="M47" s="25"/>
    </row>
    <row r="48" spans="1:13" s="18" customFormat="1" ht="12.75" customHeight="1">
      <c r="A48" s="91"/>
      <c r="B48" s="93"/>
      <c r="C48" s="95"/>
      <c r="D48" s="19">
        <v>2</v>
      </c>
      <c r="E48" s="35"/>
      <c r="F48" s="33"/>
      <c r="G48" s="34">
        <f t="shared" si="4"/>
        <v>0</v>
      </c>
      <c r="H48" s="68"/>
      <c r="I48" s="34">
        <f t="shared" si="1"/>
        <v>0</v>
      </c>
      <c r="J48" s="35"/>
      <c r="K48" s="33"/>
      <c r="L48" s="36">
        <f t="shared" si="2"/>
        <v>0</v>
      </c>
      <c r="M48" s="37"/>
    </row>
    <row r="49" spans="1:13" s="18" customFormat="1" ht="12.75" customHeight="1">
      <c r="A49" s="91"/>
      <c r="B49" s="93"/>
      <c r="C49" s="98"/>
      <c r="D49" s="26">
        <v>1</v>
      </c>
      <c r="E49" s="38"/>
      <c r="F49" s="39"/>
      <c r="G49" s="40">
        <f t="shared" si="4"/>
        <v>0</v>
      </c>
      <c r="H49" s="72"/>
      <c r="I49" s="40">
        <f t="shared" si="1"/>
        <v>0</v>
      </c>
      <c r="J49" s="38"/>
      <c r="K49" s="39"/>
      <c r="L49" s="41">
        <f t="shared" si="2"/>
        <v>0</v>
      </c>
      <c r="M49" s="42"/>
    </row>
    <row r="50" spans="1:13" s="52" customFormat="1" ht="12.75" customHeight="1">
      <c r="A50" s="74"/>
      <c r="B50" s="44"/>
      <c r="C50" s="45"/>
      <c r="D50" s="75" t="s">
        <v>23</v>
      </c>
      <c r="E50" s="76">
        <f>SUM(E37:E49)</f>
        <v>0</v>
      </c>
      <c r="F50" s="49">
        <f t="shared" ref="F50:M50" si="6">SUM(F37:F49)</f>
        <v>0</v>
      </c>
      <c r="G50" s="49">
        <f t="shared" si="6"/>
        <v>0</v>
      </c>
      <c r="H50" s="49">
        <f t="shared" si="6"/>
        <v>0</v>
      </c>
      <c r="I50" s="49">
        <f t="shared" si="6"/>
        <v>0</v>
      </c>
      <c r="J50" s="76">
        <f t="shared" si="6"/>
        <v>0</v>
      </c>
      <c r="K50" s="49">
        <f t="shared" si="6"/>
        <v>0</v>
      </c>
      <c r="L50" s="77">
        <f t="shared" si="6"/>
        <v>0</v>
      </c>
      <c r="M50" s="78">
        <f t="shared" si="6"/>
        <v>0</v>
      </c>
    </row>
    <row r="51" spans="1:13" s="52" customFormat="1" ht="12.75" customHeight="1" thickBot="1">
      <c r="A51" s="79"/>
      <c r="B51" s="88" t="s">
        <v>28</v>
      </c>
      <c r="C51" s="88"/>
      <c r="D51" s="89"/>
      <c r="E51" s="80">
        <f>E22+E36+E50</f>
        <v>1617</v>
      </c>
      <c r="F51" s="81">
        <f t="shared" ref="F51:M51" si="7">F22+F36+F50</f>
        <v>158</v>
      </c>
      <c r="G51" s="81">
        <f t="shared" si="7"/>
        <v>1775</v>
      </c>
      <c r="H51" s="81">
        <f t="shared" si="7"/>
        <v>90</v>
      </c>
      <c r="I51" s="82">
        <f t="shared" si="7"/>
        <v>1865</v>
      </c>
      <c r="J51" s="80">
        <f t="shared" si="7"/>
        <v>460</v>
      </c>
      <c r="K51" s="81">
        <f t="shared" si="7"/>
        <v>47</v>
      </c>
      <c r="L51" s="83">
        <f t="shared" si="7"/>
        <v>507</v>
      </c>
      <c r="M51" s="84">
        <f t="shared" si="7"/>
        <v>67</v>
      </c>
    </row>
    <row r="52" spans="1:13" ht="13.5" thickTop="1">
      <c r="A52" s="85" t="s">
        <v>29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25" right="0.25" top="0.75" bottom="0.75" header="0.3" footer="0.3"/>
  <pageSetup paperSize="9" scale="6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2018-05-11T14:31:25Z</cp:lastPrinted>
  <dcterms:created xsi:type="dcterms:W3CDTF">2018-05-11T14:25:26Z</dcterms:created>
  <dcterms:modified xsi:type="dcterms:W3CDTF">2018-05-11T14:32:05Z</dcterms:modified>
</cp:coreProperties>
</file>