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/>
</workbook>
</file>

<file path=xl/calcChain.xml><?xml version="1.0" encoding="utf-8"?>
<calcChain xmlns="http://schemas.openxmlformats.org/spreadsheetml/2006/main">
  <c r="D91" i="1" l="1"/>
  <c r="E91" i="1" s="1"/>
  <c r="D90" i="1"/>
  <c r="E90" i="1" s="1"/>
  <c r="D89" i="1"/>
  <c r="E89" i="1" s="1"/>
  <c r="E92" i="1" s="1"/>
  <c r="C83" i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E93" i="1" l="1"/>
  <c r="E96" i="1" s="1"/>
</calcChain>
</file>

<file path=xl/sharedStrings.xml><?xml version="1.0" encoding="utf-8"?>
<sst xmlns="http://schemas.openxmlformats.org/spreadsheetml/2006/main" count="143" uniqueCount="104">
  <si>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</si>
  <si>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</si>
  <si>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</si>
  <si>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</si>
  <si>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</si>
  <si>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</si>
  <si>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</si>
  <si>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</si>
  <si>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</si>
  <si>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</si>
  <si>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11/2014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</si>
  <si>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</si>
  <si>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</si>
  <si>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</si>
  <si>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</si>
  <si>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</si>
  <si>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</si>
  <si>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</si>
  <si>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</si>
  <si>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</si>
  <si>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</si>
  <si>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</si>
  <si>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</si>
  <si>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</si>
  <si>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</si>
  <si>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</si>
  <si>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</si>
  <si>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</si>
  <si>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</si>
  <si>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</si>
  <si>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</si>
  <si>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</si>
  <si>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</si>
  <si>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</si>
  <si>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</si>
  <si>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</si>
  <si>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</si>
  <si>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</si>
  <si>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</si>
  <si>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</si>
  <si>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</si>
  <si>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</si>
  <si>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</si>
  <si>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</si>
  <si>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</si>
  <si>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</si>
  <si>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</si>
  <si>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</si>
  <si>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</si>
  <si>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</si>
  <si>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</si>
  <si>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</si>
  <si>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</si>
  <si>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</si>
  <si>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</si>
  <si>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</si>
  <si>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</si>
  <si>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</si>
  <si>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</si>
  <si>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</si>
  <si>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</si>
  <si>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</si>
  <si>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</si>
  <si>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</si>
  <si>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</si>
  <si>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</si>
  <si>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</si>
  <si>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</si>
  <si>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</si>
  <si>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</si>
  <si>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</si>
  <si>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</si>
  <si>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</si>
  <si>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</si>
  <si>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</si>
  <si>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</si>
  <si>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</si>
  <si>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</si>
  <si>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</si>
  <si>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</si>
  <si>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</si>
  <si>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</si>
  <si>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</si>
  <si>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</si>
  <si>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</si>
  <si>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</si>
  <si>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</si>
  <si>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</si>
  <si>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</si>
  <si>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</si>
  <si>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</si>
  <si>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</si>
  <si>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</si>
  <si>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</si>
  <si>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</si>
  <si>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</si>
  <si>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NOV</t>
  </si>
  <si>
    <t>OUT</t>
  </si>
  <si>
    <t>292410102 - EMPENHOS LIQUIDADOS</t>
  </si>
  <si>
    <t xml:space="preserve">292130301 - CREDITO PAGO </t>
  </si>
  <si>
    <t>292130202 - CREDITO EMPENHADO LIQUIDADO - DOCUMENTO FOLHA</t>
  </si>
  <si>
    <t>TOTAL SIAFI</t>
  </si>
  <si>
    <t>TOTAL SISTEMA</t>
  </si>
  <si>
    <t>CÉLULAS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</si>
</sst>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9">
          <cell r="C89">
            <v>77791795.969999999</v>
          </cell>
        </row>
      </sheetData>
      <sheetData sheetId="10"/>
      <sheetData sheetId="11"/>
      <sheetData sheetId="12"/>
      <sheetData sheetId="13"/>
      <sheetData sheetId="14">
        <row r="2">
          <cell r="O2">
            <v>6536508.6699999999</v>
          </cell>
        </row>
        <row r="3">
          <cell r="O3">
            <v>687614.75</v>
          </cell>
        </row>
        <row r="4">
          <cell r="O4">
            <v>1563482.24</v>
          </cell>
        </row>
        <row r="5">
          <cell r="O5">
            <v>0</v>
          </cell>
        </row>
        <row r="6">
          <cell r="O6">
            <v>12936</v>
          </cell>
        </row>
        <row r="7">
          <cell r="O7">
            <v>255734.76</v>
          </cell>
        </row>
        <row r="8">
          <cell r="O8">
            <v>47942.46</v>
          </cell>
        </row>
        <row r="9">
          <cell r="O9">
            <v>136506.88</v>
          </cell>
        </row>
        <row r="10">
          <cell r="O10">
            <v>21016.49</v>
          </cell>
        </row>
        <row r="11">
          <cell r="O11">
            <v>14047.7</v>
          </cell>
        </row>
        <row r="12">
          <cell r="O12">
            <v>135093.57</v>
          </cell>
        </row>
        <row r="13">
          <cell r="O13">
            <v>48791.41</v>
          </cell>
        </row>
        <row r="14">
          <cell r="O14">
            <v>20116.849999999999</v>
          </cell>
        </row>
        <row r="15">
          <cell r="O15">
            <v>84460.67</v>
          </cell>
        </row>
        <row r="16">
          <cell r="O16">
            <v>23446.78</v>
          </cell>
        </row>
        <row r="17">
          <cell r="O17">
            <v>0</v>
          </cell>
        </row>
        <row r="18">
          <cell r="O18">
            <v>79464.800000000003</v>
          </cell>
        </row>
        <row r="19">
          <cell r="O19">
            <v>144412.57999999999</v>
          </cell>
        </row>
        <row r="20">
          <cell r="O20">
            <v>193108.47</v>
          </cell>
        </row>
        <row r="21">
          <cell r="O21">
            <v>728.88</v>
          </cell>
        </row>
        <row r="22">
          <cell r="O22">
            <v>45618.02</v>
          </cell>
        </row>
        <row r="23">
          <cell r="O23">
            <v>14450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5778.48</v>
          </cell>
        </row>
        <row r="29">
          <cell r="O29">
            <v>46921</v>
          </cell>
        </row>
        <row r="30">
          <cell r="O30">
            <v>0</v>
          </cell>
        </row>
        <row r="31">
          <cell r="O31">
            <v>704068.15</v>
          </cell>
        </row>
        <row r="32">
          <cell r="O32">
            <v>154245.42000000001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17164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4837266.4400000004</v>
          </cell>
        </row>
        <row r="3">
          <cell r="O3">
            <v>1698338.53</v>
          </cell>
        </row>
        <row r="4">
          <cell r="O4">
            <v>432984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0" customWidth="1"/>
    <col min="4" max="5" width="15.7109375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7"/>
    </row>
    <row r="8" spans="1:3" x14ac:dyDescent="0.2">
      <c r="A8" s="2" t="s">
        <v>11</v>
      </c>
      <c r="B8" s="8">
        <v>41992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'[1]Despesa - Access'!O2</f>
        <v>6536508.6699999999</v>
      </c>
    </row>
    <row r="14" spans="1:3" x14ac:dyDescent="0.2">
      <c r="A14" s="2" t="s">
        <v>18</v>
      </c>
      <c r="B14" s="13" t="s">
        <v>19</v>
      </c>
      <c r="C14" s="14">
        <f>'[1]Despesa - Access'!O3</f>
        <v>687614.75</v>
      </c>
    </row>
    <row r="15" spans="1:3" x14ac:dyDescent="0.2">
      <c r="A15" s="2" t="s">
        <v>20</v>
      </c>
      <c r="B15" s="13" t="s">
        <v>21</v>
      </c>
      <c r="C15" s="14">
        <f>'[1]Despesa - Access'!O4</f>
        <v>1563482.24</v>
      </c>
    </row>
    <row r="16" spans="1:3" ht="51" x14ac:dyDescent="0.2">
      <c r="A16" s="15" t="s">
        <v>22</v>
      </c>
      <c r="B16" s="13" t="s">
        <v>23</v>
      </c>
      <c r="C16" s="14">
        <f>'[1]Despesa - Access'!O5</f>
        <v>0</v>
      </c>
    </row>
    <row r="17" spans="1:3" x14ac:dyDescent="0.2">
      <c r="A17" s="16" t="s">
        <v>24</v>
      </c>
      <c r="B17" s="16"/>
      <c r="C17" s="14">
        <f>SUM(C13:C16)</f>
        <v>8787605.6600000001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26</v>
      </c>
    </row>
    <row r="22" spans="1:3" x14ac:dyDescent="0.2">
      <c r="A22" s="2" t="s">
        <v>16</v>
      </c>
      <c r="B22" s="2" t="s">
        <v>27</v>
      </c>
      <c r="C22" s="17">
        <f>'[1]Despesa - Access'!O6</f>
        <v>12936</v>
      </c>
    </row>
    <row r="23" spans="1:3" x14ac:dyDescent="0.2">
      <c r="A23" s="2" t="s">
        <v>18</v>
      </c>
      <c r="B23" s="2" t="s">
        <v>28</v>
      </c>
      <c r="C23" s="17">
        <f>'[1]Despesa - Access'!O7</f>
        <v>255734.76</v>
      </c>
    </row>
    <row r="24" spans="1:3" x14ac:dyDescent="0.2">
      <c r="A24" s="2" t="s">
        <v>20</v>
      </c>
      <c r="B24" s="2" t="s">
        <v>29</v>
      </c>
      <c r="C24" s="17">
        <f>'[1]Despesa - Access'!O8</f>
        <v>47942.46</v>
      </c>
    </row>
    <row r="25" spans="1:3" x14ac:dyDescent="0.2">
      <c r="A25" s="2" t="s">
        <v>22</v>
      </c>
      <c r="B25" s="2" t="s">
        <v>30</v>
      </c>
      <c r="C25" s="17">
        <f>'[1]Despesa - Access'!O9</f>
        <v>136506.88</v>
      </c>
    </row>
    <row r="26" spans="1:3" x14ac:dyDescent="0.2">
      <c r="A26" s="2" t="s">
        <v>31</v>
      </c>
      <c r="B26" s="2" t="s">
        <v>32</v>
      </c>
      <c r="C26" s="17">
        <f>'[1]Despesa - Access'!O10</f>
        <v>21016.49</v>
      </c>
    </row>
    <row r="27" spans="1:3" x14ac:dyDescent="0.2">
      <c r="A27" s="2" t="s">
        <v>33</v>
      </c>
      <c r="B27" s="2" t="s">
        <v>34</v>
      </c>
      <c r="C27" s="17">
        <f>'[1]Despesa - Access'!O11</f>
        <v>14047.7</v>
      </c>
    </row>
    <row r="28" spans="1:3" x14ac:dyDescent="0.2">
      <c r="A28" s="2" t="s">
        <v>35</v>
      </c>
      <c r="B28" s="2" t="s">
        <v>36</v>
      </c>
      <c r="C28" s="17">
        <f>'[1]Despesa - Access'!O12</f>
        <v>135093.57</v>
      </c>
    </row>
    <row r="29" spans="1:3" x14ac:dyDescent="0.2">
      <c r="A29" s="2" t="s">
        <v>37</v>
      </c>
      <c r="B29" s="2" t="s">
        <v>38</v>
      </c>
      <c r="C29" s="17">
        <f>'[1]Despesa - Access'!O13</f>
        <v>48791.41</v>
      </c>
    </row>
    <row r="30" spans="1:3" x14ac:dyDescent="0.2">
      <c r="A30" s="2" t="s">
        <v>39</v>
      </c>
      <c r="B30" s="2" t="s">
        <v>40</v>
      </c>
      <c r="C30" s="17">
        <f>'[1]Despesa - Access'!O14</f>
        <v>20116.849999999999</v>
      </c>
    </row>
    <row r="31" spans="1:3" x14ac:dyDescent="0.2">
      <c r="A31" s="2" t="s">
        <v>41</v>
      </c>
      <c r="B31" s="2" t="s">
        <v>42</v>
      </c>
      <c r="C31" s="17">
        <f>'[1]Despesa - Access'!O15</f>
        <v>84460.67</v>
      </c>
    </row>
    <row r="32" spans="1:3" x14ac:dyDescent="0.2">
      <c r="A32" s="2" t="s">
        <v>43</v>
      </c>
      <c r="B32" s="2" t="s">
        <v>44</v>
      </c>
      <c r="C32" s="17">
        <f>'[1]Despesa - Access'!O16</f>
        <v>23446.78</v>
      </c>
    </row>
    <row r="33" spans="1:3" x14ac:dyDescent="0.2">
      <c r="A33" s="2" t="s">
        <v>45</v>
      </c>
      <c r="B33" s="2" t="s">
        <v>46</v>
      </c>
      <c r="C33" s="17">
        <f>'[1]Despesa - Access'!O17</f>
        <v>0</v>
      </c>
    </row>
    <row r="34" spans="1:3" ht="63.75" x14ac:dyDescent="0.2">
      <c r="A34" s="15" t="s">
        <v>47</v>
      </c>
      <c r="B34" s="18" t="s">
        <v>48</v>
      </c>
      <c r="C34" s="17">
        <f>'[1]Despesa - Access'!O18</f>
        <v>79464.800000000003</v>
      </c>
    </row>
    <row r="35" spans="1:3" x14ac:dyDescent="0.2">
      <c r="A35" s="2" t="s">
        <v>49</v>
      </c>
      <c r="B35" s="2" t="s">
        <v>50</v>
      </c>
      <c r="C35" s="17">
        <f>'[1]Despesa - Access'!O19</f>
        <v>144412.57999999999</v>
      </c>
    </row>
    <row r="36" spans="1:3" x14ac:dyDescent="0.2">
      <c r="A36" s="2" t="s">
        <v>51</v>
      </c>
      <c r="B36" s="2" t="s">
        <v>52</v>
      </c>
      <c r="C36" s="17">
        <f>'[1]Despesa - Access'!O20</f>
        <v>193108.47</v>
      </c>
    </row>
    <row r="37" spans="1:3" x14ac:dyDescent="0.2">
      <c r="A37" s="2" t="s">
        <v>53</v>
      </c>
      <c r="B37" s="2" t="s">
        <v>54</v>
      </c>
      <c r="C37" s="17">
        <f>'[1]Despesa - Access'!O21</f>
        <v>728.88</v>
      </c>
    </row>
    <row r="38" spans="1:3" ht="25.5" x14ac:dyDescent="0.2">
      <c r="A38" s="15" t="s">
        <v>55</v>
      </c>
      <c r="B38" s="19" t="s">
        <v>56</v>
      </c>
      <c r="C38" s="17">
        <f>'[1]Despesa - Access'!O22</f>
        <v>45618.02</v>
      </c>
    </row>
    <row r="39" spans="1:3" x14ac:dyDescent="0.2">
      <c r="A39" s="2" t="s">
        <v>57</v>
      </c>
      <c r="B39" s="2" t="s">
        <v>58</v>
      </c>
      <c r="C39" s="17">
        <f>'[1]Despesa - Access'!O23</f>
        <v>14450</v>
      </c>
    </row>
    <row r="40" spans="1:3" x14ac:dyDescent="0.2">
      <c r="A40" s="2" t="s">
        <v>59</v>
      </c>
      <c r="B40" s="2" t="s">
        <v>60</v>
      </c>
      <c r="C40" s="17">
        <f>'[1]Despesa - Access'!O24</f>
        <v>0</v>
      </c>
    </row>
    <row r="41" spans="1:3" x14ac:dyDescent="0.2">
      <c r="A41" s="2" t="s">
        <v>61</v>
      </c>
      <c r="B41" s="2" t="s">
        <v>62</v>
      </c>
      <c r="C41" s="17">
        <f>'[1]Despesa - Access'!O25</f>
        <v>0</v>
      </c>
    </row>
    <row r="42" spans="1:3" x14ac:dyDescent="0.2">
      <c r="A42" s="2" t="s">
        <v>63</v>
      </c>
      <c r="B42" s="2" t="s">
        <v>64</v>
      </c>
      <c r="C42" s="17">
        <f>'[1]Despesa - Access'!O26</f>
        <v>0</v>
      </c>
    </row>
    <row r="43" spans="1:3" x14ac:dyDescent="0.2">
      <c r="A43" s="2" t="s">
        <v>65</v>
      </c>
      <c r="B43" s="2" t="s">
        <v>66</v>
      </c>
      <c r="C43" s="17">
        <f>'[1]Despesa - Access'!O27</f>
        <v>0</v>
      </c>
    </row>
    <row r="44" spans="1:3" x14ac:dyDescent="0.2">
      <c r="A44" s="2" t="s">
        <v>67</v>
      </c>
      <c r="B44" s="2" t="s">
        <v>68</v>
      </c>
      <c r="C44" s="17">
        <f>'[1]Despesa - Access'!O28</f>
        <v>5778.48</v>
      </c>
    </row>
    <row r="45" spans="1:3" x14ac:dyDescent="0.2">
      <c r="A45" s="2" t="s">
        <v>69</v>
      </c>
      <c r="B45" s="2" t="s">
        <v>70</v>
      </c>
      <c r="C45" s="17">
        <f>'[1]Despesa - Access'!O29</f>
        <v>46921</v>
      </c>
    </row>
    <row r="46" spans="1:3" x14ac:dyDescent="0.2">
      <c r="A46" s="2" t="s">
        <v>71</v>
      </c>
      <c r="B46" s="2" t="s">
        <v>72</v>
      </c>
      <c r="C46" s="17">
        <f>'[1]Despesa - Access'!O30</f>
        <v>0</v>
      </c>
    </row>
    <row r="47" spans="1:3" x14ac:dyDescent="0.2">
      <c r="A47" s="2" t="s">
        <v>73</v>
      </c>
      <c r="B47" s="2" t="s">
        <v>74</v>
      </c>
      <c r="C47" s="17">
        <f>'[1]Despesa - Access'!O31</f>
        <v>704068.15</v>
      </c>
    </row>
    <row r="48" spans="1:3" x14ac:dyDescent="0.2">
      <c r="A48" s="16" t="s">
        <v>24</v>
      </c>
      <c r="B48" s="16"/>
      <c r="C48" s="14">
        <f>SUM(C22:C47)</f>
        <v>2034643.9500000002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2" t="s">
        <v>16</v>
      </c>
      <c r="B53" s="2" t="s">
        <v>76</v>
      </c>
      <c r="C53" s="17">
        <f>'[1]Despesa - Access'!O32</f>
        <v>154245.42000000001</v>
      </c>
    </row>
    <row r="54" spans="1:3" x14ac:dyDescent="0.2">
      <c r="A54" s="2" t="s">
        <v>18</v>
      </c>
      <c r="B54" s="2" t="s">
        <v>77</v>
      </c>
      <c r="C54" s="17">
        <f>'[1]Despesa - Access'!O33</f>
        <v>0</v>
      </c>
    </row>
    <row r="55" spans="1:3" x14ac:dyDescent="0.2">
      <c r="A55" s="2" t="s">
        <v>20</v>
      </c>
      <c r="B55" s="2" t="s">
        <v>78</v>
      </c>
      <c r="C55" s="17">
        <f>'[1]Despesa - Access'!O34</f>
        <v>0</v>
      </c>
    </row>
    <row r="56" spans="1:3" x14ac:dyDescent="0.2">
      <c r="A56" s="2" t="s">
        <v>22</v>
      </c>
      <c r="B56" s="2" t="s">
        <v>79</v>
      </c>
      <c r="C56" s="17">
        <f>'[1]Despesa - Access'!O35</f>
        <v>0</v>
      </c>
    </row>
    <row r="57" spans="1:3" x14ac:dyDescent="0.2">
      <c r="A57" s="2" t="s">
        <v>31</v>
      </c>
      <c r="B57" s="2" t="s">
        <v>80</v>
      </c>
      <c r="C57" s="17">
        <f>'[1]Despesa - Access'!O36</f>
        <v>17164</v>
      </c>
    </row>
    <row r="58" spans="1:3" x14ac:dyDescent="0.2">
      <c r="A58" s="16" t="s">
        <v>24</v>
      </c>
      <c r="B58" s="16"/>
      <c r="C58" s="14">
        <f>SUM(C53:C57)</f>
        <v>171409.42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2" t="s">
        <v>16</v>
      </c>
      <c r="B63" s="2" t="s">
        <v>82</v>
      </c>
      <c r="C63" s="17">
        <f>'[1]Despesa - Access'!O37</f>
        <v>0</v>
      </c>
    </row>
    <row r="64" spans="1:3" x14ac:dyDescent="0.2">
      <c r="A64" s="2" t="s">
        <v>18</v>
      </c>
      <c r="B64" s="2" t="s">
        <v>83</v>
      </c>
      <c r="C64" s="17">
        <f>'[1]Despesa - Access'!O38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26</v>
      </c>
    </row>
    <row r="70" spans="1:3" x14ac:dyDescent="0.2">
      <c r="A70" s="2" t="s">
        <v>16</v>
      </c>
      <c r="B70" s="2" t="s">
        <v>85</v>
      </c>
      <c r="C70" s="17">
        <f>'[1]Financeiro - Access'!O2</f>
        <v>4837266.4400000004</v>
      </c>
    </row>
    <row r="71" spans="1:3" x14ac:dyDescent="0.2">
      <c r="A71" s="2" t="s">
        <v>18</v>
      </c>
      <c r="B71" s="2" t="s">
        <v>86</v>
      </c>
      <c r="C71" s="17">
        <f>'[1]Financeiro - Access'!O3</f>
        <v>1698338.53</v>
      </c>
    </row>
    <row r="72" spans="1:3" x14ac:dyDescent="0.2">
      <c r="A72" s="2" t="s">
        <v>20</v>
      </c>
      <c r="B72" s="2" t="s">
        <v>87</v>
      </c>
      <c r="C72" s="17">
        <f>'[1]Financeiro - Access'!O4</f>
        <v>432984</v>
      </c>
    </row>
    <row r="73" spans="1:3" x14ac:dyDescent="0.2">
      <c r="A73" s="2" t="s">
        <v>22</v>
      </c>
      <c r="B73" s="2" t="s">
        <v>88</v>
      </c>
      <c r="C73" s="17">
        <f>'[1]Financeiro - Access'!O5</f>
        <v>0</v>
      </c>
    </row>
    <row r="74" spans="1:3" x14ac:dyDescent="0.2">
      <c r="A74" s="16" t="s">
        <v>24</v>
      </c>
      <c r="B74" s="16"/>
      <c r="C74" s="14">
        <f>SUM(C70:C73)</f>
        <v>6968588.9700000007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26</v>
      </c>
    </row>
    <row r="79" spans="1:3" x14ac:dyDescent="0.2">
      <c r="A79" s="2" t="s">
        <v>16</v>
      </c>
      <c r="B79" s="2" t="s">
        <v>90</v>
      </c>
      <c r="C79" s="17"/>
    </row>
    <row r="80" spans="1:3" x14ac:dyDescent="0.2">
      <c r="A80" s="2" t="s">
        <v>18</v>
      </c>
      <c r="B80" s="2" t="s">
        <v>91</v>
      </c>
      <c r="C80" s="17"/>
    </row>
    <row r="81" spans="1:5" x14ac:dyDescent="0.2">
      <c r="A81" s="2" t="s">
        <v>20</v>
      </c>
      <c r="B81" s="2" t="s">
        <v>92</v>
      </c>
      <c r="C81" s="17"/>
    </row>
    <row r="82" spans="1:5" x14ac:dyDescent="0.2">
      <c r="A82" s="2" t="s">
        <v>22</v>
      </c>
      <c r="B82" s="2" t="s">
        <v>93</v>
      </c>
      <c r="C82" s="17"/>
    </row>
    <row r="83" spans="1:5" x14ac:dyDescent="0.2">
      <c r="A83" s="16" t="s">
        <v>24</v>
      </c>
      <c r="B83" s="16"/>
      <c r="C83" s="14">
        <f>SUM(C79:C82)</f>
        <v>0</v>
      </c>
    </row>
    <row r="84" spans="1:5" x14ac:dyDescent="0.2">
      <c r="A84" s="20" t="s">
        <v>94</v>
      </c>
      <c r="B84" s="20"/>
      <c r="C84" s="20"/>
    </row>
    <row r="85" spans="1:5" x14ac:dyDescent="0.2">
      <c r="A85" s="21"/>
      <c r="B85" s="21"/>
      <c r="C85" s="21"/>
    </row>
    <row r="86" spans="1:5" x14ac:dyDescent="0.2">
      <c r="A86" s="22" t="s">
        <v>95</v>
      </c>
      <c r="B86" s="22"/>
      <c r="C86" s="22"/>
      <c r="D86" s="22"/>
      <c r="E86" s="22"/>
    </row>
    <row r="87" spans="1:5" x14ac:dyDescent="0.2">
      <c r="A87" s="23"/>
      <c r="B87" s="23"/>
      <c r="C87" s="23"/>
    </row>
    <row r="88" spans="1:5" x14ac:dyDescent="0.2">
      <c r="C88" s="12" t="s">
        <v>96</v>
      </c>
      <c r="D88" s="11" t="s">
        <v>97</v>
      </c>
      <c r="E88" s="11" t="s">
        <v>24</v>
      </c>
    </row>
    <row r="89" spans="1:5" x14ac:dyDescent="0.2">
      <c r="A89" s="3" t="s">
        <v>98</v>
      </c>
      <c r="B89" s="4"/>
      <c r="C89" s="17">
        <v>88785455</v>
      </c>
      <c r="D89" s="17">
        <f>'[1]Anexo I - Out'!C89</f>
        <v>77791795.969999999</v>
      </c>
      <c r="E89" s="17">
        <f>+C89-D89</f>
        <v>10993659.030000001</v>
      </c>
    </row>
    <row r="90" spans="1:5" x14ac:dyDescent="0.2">
      <c r="A90" s="3" t="s">
        <v>99</v>
      </c>
      <c r="B90" s="4"/>
      <c r="C90" s="17"/>
      <c r="D90" s="17">
        <f>'[1]Anexo I - Set'!C90</f>
        <v>0</v>
      </c>
      <c r="E90" s="17">
        <f>+C90-D90</f>
        <v>0</v>
      </c>
    </row>
    <row r="91" spans="1:5" x14ac:dyDescent="0.2">
      <c r="A91" s="3" t="s">
        <v>100</v>
      </c>
      <c r="B91" s="4"/>
      <c r="C91" s="17"/>
      <c r="D91" s="17">
        <f>'[1]Anexo I - Set'!C91</f>
        <v>0</v>
      </c>
      <c r="E91" s="17">
        <f>+C91-D91</f>
        <v>0</v>
      </c>
    </row>
    <row r="92" spans="1:5" x14ac:dyDescent="0.2">
      <c r="A92" s="5" t="s">
        <v>101</v>
      </c>
      <c r="B92" s="5"/>
      <c r="C92" s="5"/>
      <c r="D92" s="5"/>
      <c r="E92" s="24">
        <f>SUM(E89:E91)</f>
        <v>10993659.030000001</v>
      </c>
    </row>
    <row r="93" spans="1:5" x14ac:dyDescent="0.2">
      <c r="A93" s="5" t="s">
        <v>102</v>
      </c>
      <c r="B93" s="5"/>
      <c r="C93" s="5"/>
      <c r="D93" s="5"/>
      <c r="E93" s="24">
        <f>$C$17+$C$48+$C$58+$C$65</f>
        <v>10993659.029999999</v>
      </c>
    </row>
    <row r="94" spans="1:5" x14ac:dyDescent="0.2">
      <c r="E94" s="10"/>
    </row>
    <row r="95" spans="1:5" x14ac:dyDescent="0.2">
      <c r="D95" s="25" t="s">
        <v>103</v>
      </c>
      <c r="E95" s="26">
        <v>10993659.029999999</v>
      </c>
    </row>
    <row r="96" spans="1:5" x14ac:dyDescent="0.2">
      <c r="E96" s="26" t="str">
        <f>IF(E93=E95,"despesa OK","Verificar Diferença")</f>
        <v>despesa OK</v>
      </c>
    </row>
  </sheetData>
  <mergeCells count="21">
    <mergeCell ref="A91:B91"/>
    <mergeCell ref="A92:D92"/>
    <mergeCell ref="A93:D93"/>
    <mergeCell ref="A83:B83"/>
    <mergeCell ref="A84:C84"/>
    <mergeCell ref="A85:C85"/>
    <mergeCell ref="A86:E86"/>
    <mergeCell ref="A89:B89"/>
    <mergeCell ref="A90:B90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2017-10-16T16:22:48Z</dcterms:created>
  <dcterms:modified xsi:type="dcterms:W3CDTF">2017-10-16T16:23:19Z</dcterms:modified>
</cp:coreProperties>
</file>