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58" i="1" l="1"/>
  <c r="C74" i="1"/>
  <c r="C48" i="1"/>
  <c r="C17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<sst xmlns="http://schemas.openxmlformats.org/spreadsheetml/2006/main" count="133" uniqueCount="95">
  <si>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</si>
  <si>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</si>
  <si>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</si>
  <si>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</si>
  <si>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</si>
  <si>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</si>
  <si>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</si>
  <si>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</si>
  <si>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</si>
  <si>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</si>
  <si>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12/2016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</si>
  <si>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</si>
  <si>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</si>
  <si>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</si>
  <si>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</si>
  <si>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</si>
  <si>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</si>
  <si>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</si>
  <si>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</si>
  <si>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</si>
  <si>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</si>
  <si>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</si>
  <si>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</si>
  <si>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</si>
  <si>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</si>
  <si>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</si>
  <si>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</si>
  <si>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</si>
  <si>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</si>
  <si>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</si>
  <si>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</si>
  <si>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</si>
  <si>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</si>
  <si>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</si>
  <si>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</si>
  <si>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</si>
  <si>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</si>
  <si>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</si>
  <si>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</si>
  <si>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</si>
  <si>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</si>
  <si>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</si>
  <si>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</si>
  <si>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</si>
  <si>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</si>
  <si>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</si>
  <si>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</si>
  <si>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</si>
  <si>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</si>
  <si>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</si>
  <si>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</si>
  <si>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</si>
  <si>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</si>
  <si>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</si>
  <si>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</si>
  <si>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</si>
  <si>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</si>
  <si>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</si>
  <si>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</si>
  <si>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</si>
  <si>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</si>
  <si>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</si>
  <si>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</si>
  <si>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</si>
  <si>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</si>
  <si>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</si>
  <si>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</si>
  <si>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</si>
  <si>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</si>
  <si>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</si>
  <si>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</si>
  <si>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</si>
  <si>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</si>
  <si>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</si>
  <si>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</si>
  <si>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</si>
  <si>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</si>
  <si>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</si>
  <si>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</si>
  <si>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</si>
  <si>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</si>
  <si>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</si>
  <si>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</si>
  <si>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</si>
  <si>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</si>
  <si>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</si>
  <si>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</si>
  <si>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</si>
  <si>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</si>
  <si>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Valores em R$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</si>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</sst>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4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0" fillId="0" borderId="2" xfId="0" applyNumberFormat="1" applyBorder="1" applyAlignment="1"/>
    <xf numFmtId="49" fontId="0" fillId="0" borderId="3" xfId="0" applyNumberFormat="1" applyBorder="1" applyAlignment="1"/>
    <xf numFmtId="14" fontId="0" fillId="0" borderId="2" xfId="0" applyNumberFormat="1" applyBorder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O2">
            <v>5878308.5899999999</v>
          </cell>
        </row>
        <row r="3">
          <cell r="O3">
            <v>678156.41</v>
          </cell>
        </row>
        <row r="4">
          <cell r="O4">
            <v>1210714.72</v>
          </cell>
        </row>
        <row r="5">
          <cell r="O5">
            <v>0</v>
          </cell>
        </row>
        <row r="6">
          <cell r="O6">
            <v>0</v>
          </cell>
        </row>
        <row r="7">
          <cell r="O7">
            <v>290493.84999999998</v>
          </cell>
        </row>
        <row r="8">
          <cell r="O8">
            <v>51973.4</v>
          </cell>
        </row>
        <row r="9">
          <cell r="O9">
            <v>378578.53</v>
          </cell>
        </row>
        <row r="10">
          <cell r="O10">
            <v>85077.17</v>
          </cell>
        </row>
        <row r="11">
          <cell r="O11">
            <v>10457.5</v>
          </cell>
        </row>
        <row r="12">
          <cell r="O12">
            <v>425391.87</v>
          </cell>
        </row>
        <row r="13">
          <cell r="O13">
            <v>15003.3</v>
          </cell>
        </row>
        <row r="14">
          <cell r="O14">
            <v>2410.0100000000002</v>
          </cell>
        </row>
        <row r="15">
          <cell r="O15">
            <v>70797.58</v>
          </cell>
        </row>
        <row r="16">
          <cell r="O16">
            <v>-7568.66</v>
          </cell>
        </row>
        <row r="17">
          <cell r="O17">
            <v>44377.46</v>
          </cell>
        </row>
        <row r="18">
          <cell r="O18">
            <v>5470.69</v>
          </cell>
        </row>
        <row r="19">
          <cell r="O19">
            <v>185143.71</v>
          </cell>
        </row>
        <row r="20">
          <cell r="O20">
            <v>639679.5</v>
          </cell>
        </row>
        <row r="21">
          <cell r="O21">
            <v>-4841.1899999999996</v>
          </cell>
        </row>
        <row r="22">
          <cell r="O22">
            <v>50087.6</v>
          </cell>
        </row>
        <row r="23">
          <cell r="O23">
            <v>7917.4</v>
          </cell>
        </row>
        <row r="24">
          <cell r="O24">
            <v>-84154.68</v>
          </cell>
        </row>
        <row r="25">
          <cell r="O25">
            <v>0</v>
          </cell>
        </row>
        <row r="26">
          <cell r="O26">
            <v>6852.59</v>
          </cell>
        </row>
        <row r="27">
          <cell r="O27">
            <v>0</v>
          </cell>
        </row>
        <row r="28">
          <cell r="O28">
            <v>34983.370000000003</v>
          </cell>
        </row>
        <row r="29">
          <cell r="O29">
            <v>28903.15</v>
          </cell>
        </row>
        <row r="30">
          <cell r="O30">
            <v>0</v>
          </cell>
        </row>
        <row r="31">
          <cell r="O31">
            <v>509498.39</v>
          </cell>
        </row>
        <row r="32">
          <cell r="O32">
            <v>35431.72</v>
          </cell>
        </row>
        <row r="33">
          <cell r="O33">
            <v>0</v>
          </cell>
        </row>
        <row r="34">
          <cell r="O34">
            <v>-7797.9</v>
          </cell>
        </row>
        <row r="35">
          <cell r="O35">
            <v>3117.38</v>
          </cell>
        </row>
        <row r="36">
          <cell r="O36">
            <v>-179359.3</v>
          </cell>
        </row>
        <row r="37">
          <cell r="O37">
            <v>0</v>
          </cell>
        </row>
        <row r="38">
          <cell r="O38">
            <v>0</v>
          </cell>
        </row>
      </sheetData>
      <sheetData sheetId="15">
        <row r="2">
          <cell r="P2">
            <v>8486435.1899999995</v>
          </cell>
        </row>
        <row r="3">
          <cell r="P3">
            <v>1704180.19</v>
          </cell>
        </row>
        <row r="4">
          <cell r="P4">
            <v>58052.7</v>
          </cell>
        </row>
        <row r="5">
          <cell r="P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showGridLines="0" tabSelected="1" view="pageBreakPreview" zoomScale="115" zoomScaleNormal="95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3" customWidth="1"/>
    <col min="4" max="4" width="11.28515625" style="2" bestFit="1" customWidth="1"/>
    <col min="5" max="12" width="9.140625" style="2"/>
  </cols>
  <sheetData>
    <row r="1" spans="1:12" x14ac:dyDescent="0.2">
      <c r="A1" s="1" t="s">
        <v>0</v>
      </c>
      <c r="B1" s="1"/>
      <c r="C1" s="1"/>
      <c r="D1"/>
      <c r="E1"/>
      <c r="F1"/>
      <c r="G1"/>
      <c r="H1"/>
      <c r="I1"/>
      <c r="J1"/>
      <c r="K1"/>
      <c r="L1"/>
    </row>
    <row r="2" spans="1:12" x14ac:dyDescent="0.2">
      <c r="D2"/>
      <c r="E2"/>
      <c r="F2"/>
      <c r="G2"/>
      <c r="H2"/>
      <c r="I2"/>
      <c r="J2"/>
      <c r="K2"/>
      <c r="L2"/>
    </row>
    <row r="3" spans="1:12" x14ac:dyDescent="0.2">
      <c r="A3" s="4" t="s">
        <v>1</v>
      </c>
      <c r="B3" s="5" t="s">
        <v>2</v>
      </c>
      <c r="C3" s="6"/>
      <c r="D3"/>
      <c r="E3"/>
      <c r="F3"/>
      <c r="G3"/>
      <c r="H3"/>
      <c r="I3"/>
      <c r="J3"/>
      <c r="K3"/>
      <c r="L3"/>
    </row>
    <row r="4" spans="1:12" x14ac:dyDescent="0.2">
      <c r="A4" s="4" t="s">
        <v>3</v>
      </c>
      <c r="B4" s="7" t="s">
        <v>4</v>
      </c>
      <c r="C4" s="7"/>
      <c r="D4"/>
      <c r="E4"/>
      <c r="F4"/>
      <c r="G4"/>
      <c r="H4"/>
      <c r="I4"/>
      <c r="J4"/>
      <c r="K4"/>
      <c r="L4"/>
    </row>
    <row r="5" spans="1:12" x14ac:dyDescent="0.2">
      <c r="A5" s="4" t="s">
        <v>5</v>
      </c>
      <c r="B5" s="8" t="s">
        <v>6</v>
      </c>
      <c r="C5" s="7"/>
      <c r="D5"/>
      <c r="E5"/>
      <c r="F5"/>
      <c r="G5"/>
      <c r="H5"/>
      <c r="I5"/>
      <c r="J5"/>
      <c r="K5"/>
      <c r="L5"/>
    </row>
    <row r="6" spans="1:12" x14ac:dyDescent="0.2">
      <c r="A6" s="4" t="s">
        <v>7</v>
      </c>
      <c r="B6" s="7" t="s">
        <v>8</v>
      </c>
      <c r="C6" s="7"/>
      <c r="D6"/>
      <c r="E6"/>
      <c r="F6"/>
      <c r="G6"/>
      <c r="H6"/>
      <c r="I6"/>
      <c r="J6"/>
      <c r="K6"/>
      <c r="L6"/>
    </row>
    <row r="7" spans="1:12" x14ac:dyDescent="0.2">
      <c r="A7" s="4" t="s">
        <v>9</v>
      </c>
      <c r="B7" s="9" t="s">
        <v>10</v>
      </c>
      <c r="C7" s="10"/>
      <c r="D7"/>
      <c r="E7"/>
      <c r="F7"/>
      <c r="G7"/>
      <c r="H7"/>
      <c r="I7"/>
      <c r="J7"/>
      <c r="K7"/>
      <c r="L7"/>
    </row>
    <row r="8" spans="1:12" x14ac:dyDescent="0.2">
      <c r="A8" s="4" t="s">
        <v>11</v>
      </c>
      <c r="B8" s="11">
        <v>42755</v>
      </c>
      <c r="C8" s="6"/>
      <c r="D8"/>
      <c r="E8"/>
      <c r="F8"/>
      <c r="G8"/>
      <c r="H8"/>
      <c r="I8"/>
      <c r="J8"/>
      <c r="K8"/>
      <c r="L8"/>
    </row>
    <row r="9" spans="1:12" x14ac:dyDescent="0.2">
      <c r="D9"/>
      <c r="E9"/>
      <c r="F9"/>
      <c r="G9"/>
      <c r="H9"/>
      <c r="I9"/>
      <c r="J9"/>
      <c r="K9"/>
      <c r="L9"/>
    </row>
    <row r="10" spans="1:12" x14ac:dyDescent="0.2">
      <c r="A10" s="12" t="s">
        <v>12</v>
      </c>
      <c r="D10"/>
      <c r="E10"/>
      <c r="F10"/>
      <c r="G10"/>
      <c r="H10"/>
      <c r="I10"/>
      <c r="J10"/>
      <c r="K10"/>
      <c r="L10"/>
    </row>
    <row r="11" spans="1:12" x14ac:dyDescent="0.2">
      <c r="D11"/>
      <c r="E11"/>
      <c r="F11"/>
      <c r="G11"/>
      <c r="H11"/>
      <c r="I11"/>
      <c r="J11"/>
      <c r="K11"/>
      <c r="L11"/>
    </row>
    <row r="12" spans="1:12" x14ac:dyDescent="0.2">
      <c r="A12" s="13" t="s">
        <v>13</v>
      </c>
      <c r="B12" s="13" t="s">
        <v>14</v>
      </c>
      <c r="C12" s="14" t="s">
        <v>15</v>
      </c>
      <c r="D12"/>
      <c r="E12"/>
      <c r="F12"/>
      <c r="G12"/>
      <c r="H12"/>
      <c r="I12"/>
      <c r="J12"/>
      <c r="K12"/>
      <c r="L12"/>
    </row>
    <row r="13" spans="1:12" x14ac:dyDescent="0.2">
      <c r="A13" s="4" t="s">
        <v>16</v>
      </c>
      <c r="B13" s="15" t="s">
        <v>17</v>
      </c>
      <c r="C13" s="16">
        <f>'[1]Despesa - Access'!O2</f>
        <v>5878308.5899999999</v>
      </c>
      <c r="D13"/>
      <c r="E13"/>
      <c r="F13"/>
      <c r="G13"/>
      <c r="H13"/>
      <c r="I13"/>
      <c r="J13"/>
      <c r="K13"/>
      <c r="L13"/>
    </row>
    <row r="14" spans="1:12" x14ac:dyDescent="0.2">
      <c r="A14" s="4" t="s">
        <v>18</v>
      </c>
      <c r="B14" s="15" t="s">
        <v>19</v>
      </c>
      <c r="C14" s="16">
        <f>'[1]Despesa - Access'!O3</f>
        <v>678156.41</v>
      </c>
      <c r="D14"/>
      <c r="E14"/>
      <c r="F14"/>
      <c r="G14"/>
      <c r="H14"/>
      <c r="I14"/>
      <c r="J14"/>
      <c r="K14"/>
      <c r="L14"/>
    </row>
    <row r="15" spans="1:12" x14ac:dyDescent="0.2">
      <c r="A15" s="4" t="s">
        <v>20</v>
      </c>
      <c r="B15" s="15" t="s">
        <v>21</v>
      </c>
      <c r="C15" s="16">
        <f>'[1]Despesa - Access'!O4</f>
        <v>1210714.72</v>
      </c>
      <c r="D15"/>
      <c r="E15"/>
      <c r="F15"/>
      <c r="G15"/>
      <c r="H15"/>
      <c r="I15"/>
      <c r="J15"/>
      <c r="K15"/>
      <c r="L15"/>
    </row>
    <row r="16" spans="1:12" ht="51" x14ac:dyDescent="0.2">
      <c r="A16" s="17" t="s">
        <v>22</v>
      </c>
      <c r="B16" s="15" t="s">
        <v>23</v>
      </c>
      <c r="C16" s="16">
        <f>'[1]Despesa - Access'!O5</f>
        <v>0</v>
      </c>
      <c r="D16"/>
      <c r="E16"/>
      <c r="F16"/>
      <c r="G16"/>
      <c r="H16"/>
      <c r="I16"/>
      <c r="J16"/>
      <c r="K16"/>
      <c r="L16"/>
    </row>
    <row r="17" spans="1:12" x14ac:dyDescent="0.2">
      <c r="A17" s="18" t="s">
        <v>24</v>
      </c>
      <c r="B17" s="18"/>
      <c r="C17" s="16">
        <f>SUM(C13:C16)</f>
        <v>7767179.7199999997</v>
      </c>
      <c r="D17"/>
      <c r="E17"/>
      <c r="F17"/>
      <c r="G17"/>
      <c r="H17"/>
      <c r="I17"/>
      <c r="J17"/>
      <c r="K17"/>
      <c r="L17"/>
    </row>
    <row r="18" spans="1:12" x14ac:dyDescent="0.2">
      <c r="D18"/>
      <c r="E18"/>
      <c r="F18"/>
      <c r="G18"/>
      <c r="H18"/>
      <c r="I18"/>
      <c r="J18"/>
      <c r="K18"/>
      <c r="L18"/>
    </row>
    <row r="19" spans="1:12" x14ac:dyDescent="0.2">
      <c r="A19" s="12" t="s">
        <v>25</v>
      </c>
      <c r="D19"/>
      <c r="E19"/>
      <c r="F19"/>
      <c r="G19"/>
      <c r="H19"/>
      <c r="I19"/>
      <c r="J19"/>
      <c r="K19"/>
      <c r="L19"/>
    </row>
    <row r="20" spans="1:12" x14ac:dyDescent="0.2">
      <c r="D20"/>
      <c r="E20"/>
      <c r="F20"/>
      <c r="G20"/>
      <c r="H20"/>
      <c r="I20"/>
      <c r="J20"/>
      <c r="K20"/>
      <c r="L20"/>
    </row>
    <row r="21" spans="1:12" x14ac:dyDescent="0.2">
      <c r="A21" s="13" t="s">
        <v>13</v>
      </c>
      <c r="B21" s="13" t="s">
        <v>14</v>
      </c>
      <c r="C21" s="14" t="s">
        <v>15</v>
      </c>
      <c r="D21"/>
      <c r="E21"/>
      <c r="F21"/>
      <c r="G21"/>
      <c r="H21"/>
      <c r="I21"/>
      <c r="J21"/>
      <c r="K21"/>
      <c r="L21"/>
    </row>
    <row r="22" spans="1:12" x14ac:dyDescent="0.2">
      <c r="A22" s="4" t="s">
        <v>16</v>
      </c>
      <c r="B22" s="4" t="s">
        <v>26</v>
      </c>
      <c r="C22" s="19">
        <f>'[1]Despesa - Access'!O6</f>
        <v>0</v>
      </c>
      <c r="D22"/>
      <c r="E22"/>
      <c r="F22"/>
      <c r="G22"/>
      <c r="H22"/>
      <c r="I22"/>
      <c r="J22"/>
      <c r="K22"/>
      <c r="L22"/>
    </row>
    <row r="23" spans="1:12" x14ac:dyDescent="0.2">
      <c r="A23" s="4" t="s">
        <v>18</v>
      </c>
      <c r="B23" s="4" t="s">
        <v>27</v>
      </c>
      <c r="C23" s="19">
        <f>'[1]Despesa - Access'!O7</f>
        <v>290493.84999999998</v>
      </c>
      <c r="D23"/>
      <c r="E23"/>
      <c r="F23"/>
      <c r="G23"/>
      <c r="H23"/>
      <c r="I23"/>
      <c r="J23"/>
      <c r="K23"/>
      <c r="L23"/>
    </row>
    <row r="24" spans="1:12" x14ac:dyDescent="0.2">
      <c r="A24" s="4" t="s">
        <v>20</v>
      </c>
      <c r="B24" s="4" t="s">
        <v>28</v>
      </c>
      <c r="C24" s="19">
        <f>'[1]Despesa - Access'!O8</f>
        <v>51973.4</v>
      </c>
      <c r="D24"/>
      <c r="E24"/>
      <c r="F24"/>
      <c r="G24"/>
      <c r="H24"/>
      <c r="I24"/>
      <c r="J24"/>
      <c r="K24"/>
      <c r="L24"/>
    </row>
    <row r="25" spans="1:12" x14ac:dyDescent="0.2">
      <c r="A25" s="4" t="s">
        <v>22</v>
      </c>
      <c r="B25" s="4" t="s">
        <v>29</v>
      </c>
      <c r="C25" s="19">
        <f>'[1]Despesa - Access'!O9</f>
        <v>378578.53</v>
      </c>
      <c r="D25"/>
      <c r="E25"/>
      <c r="F25"/>
      <c r="G25"/>
      <c r="H25"/>
      <c r="I25"/>
      <c r="J25"/>
      <c r="K25"/>
      <c r="L25"/>
    </row>
    <row r="26" spans="1:12" x14ac:dyDescent="0.2">
      <c r="A26" s="4" t="s">
        <v>30</v>
      </c>
      <c r="B26" s="4" t="s">
        <v>31</v>
      </c>
      <c r="C26" s="19">
        <f>'[1]Despesa - Access'!O10</f>
        <v>85077.17</v>
      </c>
      <c r="D26"/>
      <c r="E26"/>
      <c r="F26"/>
      <c r="G26"/>
      <c r="H26"/>
      <c r="I26"/>
      <c r="J26"/>
      <c r="K26"/>
      <c r="L26"/>
    </row>
    <row r="27" spans="1:12" x14ac:dyDescent="0.2">
      <c r="A27" s="4" t="s">
        <v>32</v>
      </c>
      <c r="B27" s="4" t="s">
        <v>33</v>
      </c>
      <c r="C27" s="19">
        <f>'[1]Despesa - Access'!O11</f>
        <v>10457.5</v>
      </c>
      <c r="D27"/>
      <c r="E27"/>
      <c r="F27"/>
      <c r="G27"/>
      <c r="H27"/>
      <c r="I27"/>
      <c r="J27"/>
      <c r="K27"/>
      <c r="L27"/>
    </row>
    <row r="28" spans="1:12" x14ac:dyDescent="0.2">
      <c r="A28" s="4" t="s">
        <v>34</v>
      </c>
      <c r="B28" s="4" t="s">
        <v>35</v>
      </c>
      <c r="C28" s="19">
        <f>'[1]Despesa - Access'!O12</f>
        <v>425391.87</v>
      </c>
      <c r="D28"/>
      <c r="E28"/>
      <c r="F28"/>
      <c r="G28"/>
      <c r="H28"/>
      <c r="I28"/>
      <c r="J28"/>
      <c r="K28"/>
      <c r="L28"/>
    </row>
    <row r="29" spans="1:12" x14ac:dyDescent="0.2">
      <c r="A29" s="4" t="s">
        <v>36</v>
      </c>
      <c r="B29" s="4" t="s">
        <v>37</v>
      </c>
      <c r="C29" s="19">
        <f>'[1]Despesa - Access'!O13</f>
        <v>15003.3</v>
      </c>
      <c r="D29"/>
      <c r="E29"/>
      <c r="F29"/>
      <c r="G29"/>
      <c r="H29"/>
      <c r="I29"/>
      <c r="J29"/>
      <c r="K29"/>
      <c r="L29"/>
    </row>
    <row r="30" spans="1:12" x14ac:dyDescent="0.2">
      <c r="A30" s="4" t="s">
        <v>38</v>
      </c>
      <c r="B30" s="4" t="s">
        <v>39</v>
      </c>
      <c r="C30" s="19">
        <f>'[1]Despesa - Access'!O14</f>
        <v>2410.0100000000002</v>
      </c>
      <c r="D30"/>
      <c r="E30"/>
      <c r="F30"/>
      <c r="G30"/>
      <c r="H30"/>
      <c r="I30"/>
      <c r="J30"/>
      <c r="K30"/>
      <c r="L30"/>
    </row>
    <row r="31" spans="1:12" x14ac:dyDescent="0.2">
      <c r="A31" s="4" t="s">
        <v>40</v>
      </c>
      <c r="B31" s="4" t="s">
        <v>41</v>
      </c>
      <c r="C31" s="19">
        <f>'[1]Despesa - Access'!O15</f>
        <v>70797.58</v>
      </c>
      <c r="D31"/>
      <c r="E31"/>
      <c r="F31"/>
      <c r="G31"/>
      <c r="H31"/>
      <c r="I31"/>
      <c r="J31"/>
      <c r="K31"/>
      <c r="L31"/>
    </row>
    <row r="32" spans="1:12" x14ac:dyDescent="0.2">
      <c r="A32" s="4" t="s">
        <v>42</v>
      </c>
      <c r="B32" s="4" t="s">
        <v>43</v>
      </c>
      <c r="C32" s="19">
        <f>'[1]Despesa - Access'!O16</f>
        <v>-7568.66</v>
      </c>
      <c r="D32"/>
      <c r="E32"/>
      <c r="F32"/>
      <c r="G32"/>
      <c r="H32"/>
      <c r="I32"/>
      <c r="J32"/>
      <c r="K32"/>
      <c r="L32"/>
    </row>
    <row r="33" spans="1:12" x14ac:dyDescent="0.2">
      <c r="A33" s="4" t="s">
        <v>44</v>
      </c>
      <c r="B33" s="4" t="s">
        <v>45</v>
      </c>
      <c r="C33" s="19">
        <f>'[1]Despesa - Access'!O17</f>
        <v>44377.46</v>
      </c>
      <c r="D33"/>
      <c r="E33"/>
      <c r="F33"/>
      <c r="G33"/>
      <c r="H33"/>
      <c r="I33"/>
      <c r="J33"/>
      <c r="K33"/>
      <c r="L33"/>
    </row>
    <row r="34" spans="1:12" ht="63.75" x14ac:dyDescent="0.2">
      <c r="A34" s="17" t="s">
        <v>46</v>
      </c>
      <c r="B34" s="20" t="s">
        <v>47</v>
      </c>
      <c r="C34" s="19">
        <f>'[1]Despesa - Access'!O18</f>
        <v>5470.69</v>
      </c>
      <c r="D34"/>
      <c r="E34"/>
      <c r="F34"/>
      <c r="G34"/>
      <c r="H34"/>
      <c r="I34"/>
      <c r="J34"/>
      <c r="K34"/>
      <c r="L34"/>
    </row>
    <row r="35" spans="1:12" x14ac:dyDescent="0.2">
      <c r="A35" s="4" t="s">
        <v>48</v>
      </c>
      <c r="B35" s="4" t="s">
        <v>49</v>
      </c>
      <c r="C35" s="19">
        <f>'[1]Despesa - Access'!O19</f>
        <v>185143.71</v>
      </c>
      <c r="D35"/>
      <c r="E35"/>
      <c r="F35"/>
      <c r="G35"/>
      <c r="H35"/>
      <c r="I35"/>
      <c r="J35"/>
      <c r="K35"/>
      <c r="L35"/>
    </row>
    <row r="36" spans="1:12" x14ac:dyDescent="0.2">
      <c r="A36" s="4" t="s">
        <v>50</v>
      </c>
      <c r="B36" s="4" t="s">
        <v>51</v>
      </c>
      <c r="C36" s="19">
        <f>'[1]Despesa - Access'!O20</f>
        <v>639679.5</v>
      </c>
      <c r="D36"/>
      <c r="E36"/>
      <c r="F36"/>
      <c r="G36"/>
      <c r="H36"/>
      <c r="I36"/>
      <c r="J36"/>
      <c r="K36"/>
      <c r="L36"/>
    </row>
    <row r="37" spans="1:12" x14ac:dyDescent="0.2">
      <c r="A37" s="4" t="s">
        <v>52</v>
      </c>
      <c r="B37" s="4" t="s">
        <v>53</v>
      </c>
      <c r="C37" s="19">
        <f>'[1]Despesa - Access'!O21</f>
        <v>-4841.1899999999996</v>
      </c>
      <c r="D37"/>
      <c r="E37"/>
      <c r="F37"/>
      <c r="G37"/>
      <c r="H37"/>
      <c r="I37"/>
      <c r="J37"/>
      <c r="K37"/>
      <c r="L37"/>
    </row>
    <row r="38" spans="1:12" ht="25.5" x14ac:dyDescent="0.2">
      <c r="A38" s="17" t="s">
        <v>54</v>
      </c>
      <c r="B38" s="21" t="s">
        <v>55</v>
      </c>
      <c r="C38" s="19">
        <f>'[1]Despesa - Access'!O22</f>
        <v>50087.6</v>
      </c>
      <c r="D38"/>
      <c r="E38"/>
      <c r="F38"/>
      <c r="G38"/>
      <c r="H38"/>
      <c r="I38"/>
      <c r="J38"/>
      <c r="K38"/>
      <c r="L38"/>
    </row>
    <row r="39" spans="1:12" x14ac:dyDescent="0.2">
      <c r="A39" s="4" t="s">
        <v>56</v>
      </c>
      <c r="B39" s="4" t="s">
        <v>57</v>
      </c>
      <c r="C39" s="19">
        <f>'[1]Despesa - Access'!O23</f>
        <v>7917.4</v>
      </c>
      <c r="D39"/>
      <c r="E39"/>
      <c r="F39"/>
      <c r="G39"/>
      <c r="H39"/>
      <c r="I39"/>
      <c r="J39"/>
      <c r="K39"/>
      <c r="L39"/>
    </row>
    <row r="40" spans="1:12" x14ac:dyDescent="0.2">
      <c r="A40" s="4" t="s">
        <v>58</v>
      </c>
      <c r="B40" s="4" t="s">
        <v>59</v>
      </c>
      <c r="C40" s="19">
        <f>'[1]Despesa - Access'!O24</f>
        <v>-84154.68</v>
      </c>
      <c r="D40"/>
      <c r="E40"/>
      <c r="F40"/>
      <c r="G40"/>
      <c r="H40"/>
      <c r="I40"/>
      <c r="J40"/>
      <c r="K40"/>
      <c r="L40"/>
    </row>
    <row r="41" spans="1:12" x14ac:dyDescent="0.2">
      <c r="A41" s="4" t="s">
        <v>60</v>
      </c>
      <c r="B41" s="4" t="s">
        <v>61</v>
      </c>
      <c r="C41" s="19">
        <f>'[1]Despesa - Access'!O25</f>
        <v>0</v>
      </c>
      <c r="D41"/>
      <c r="E41"/>
      <c r="F41"/>
      <c r="G41"/>
      <c r="H41"/>
      <c r="I41"/>
      <c r="J41"/>
      <c r="K41"/>
      <c r="L41"/>
    </row>
    <row r="42" spans="1:12" x14ac:dyDescent="0.2">
      <c r="A42" s="4" t="s">
        <v>62</v>
      </c>
      <c r="B42" s="4" t="s">
        <v>63</v>
      </c>
      <c r="C42" s="19">
        <f>'[1]Despesa - Access'!O26</f>
        <v>6852.59</v>
      </c>
      <c r="D42"/>
      <c r="E42"/>
      <c r="F42"/>
      <c r="G42"/>
      <c r="H42"/>
      <c r="I42"/>
      <c r="J42"/>
      <c r="K42"/>
      <c r="L42"/>
    </row>
    <row r="43" spans="1:12" x14ac:dyDescent="0.2">
      <c r="A43" s="4" t="s">
        <v>64</v>
      </c>
      <c r="B43" s="4" t="s">
        <v>65</v>
      </c>
      <c r="C43" s="19">
        <f>'[1]Despesa - Access'!O27</f>
        <v>0</v>
      </c>
      <c r="D43"/>
      <c r="E43"/>
      <c r="F43"/>
      <c r="G43"/>
      <c r="H43"/>
      <c r="I43"/>
      <c r="J43"/>
      <c r="K43"/>
      <c r="L43"/>
    </row>
    <row r="44" spans="1:12" x14ac:dyDescent="0.2">
      <c r="A44" s="4" t="s">
        <v>66</v>
      </c>
      <c r="B44" s="4" t="s">
        <v>67</v>
      </c>
      <c r="C44" s="19">
        <f>'[1]Despesa - Access'!O28</f>
        <v>34983.370000000003</v>
      </c>
      <c r="D44"/>
      <c r="E44"/>
      <c r="F44"/>
      <c r="G44"/>
      <c r="H44"/>
      <c r="I44"/>
      <c r="J44"/>
      <c r="K44"/>
      <c r="L44"/>
    </row>
    <row r="45" spans="1:12" x14ac:dyDescent="0.2">
      <c r="A45" s="4" t="s">
        <v>68</v>
      </c>
      <c r="B45" s="4" t="s">
        <v>69</v>
      </c>
      <c r="C45" s="19">
        <f>'[1]Despesa - Access'!O29</f>
        <v>28903.15</v>
      </c>
      <c r="D45"/>
      <c r="E45"/>
      <c r="F45"/>
      <c r="G45"/>
      <c r="H45"/>
      <c r="I45"/>
      <c r="J45"/>
      <c r="K45"/>
      <c r="L45"/>
    </row>
    <row r="46" spans="1:12" x14ac:dyDescent="0.2">
      <c r="A46" s="4" t="s">
        <v>70</v>
      </c>
      <c r="B46" s="4" t="s">
        <v>71</v>
      </c>
      <c r="C46" s="19">
        <f>'[1]Despesa - Access'!O30</f>
        <v>0</v>
      </c>
      <c r="D46"/>
      <c r="E46"/>
      <c r="F46"/>
      <c r="G46"/>
      <c r="H46"/>
      <c r="I46"/>
      <c r="J46"/>
      <c r="K46"/>
      <c r="L46"/>
    </row>
    <row r="47" spans="1:12" x14ac:dyDescent="0.2">
      <c r="A47" s="4" t="s">
        <v>72</v>
      </c>
      <c r="B47" s="4" t="s">
        <v>73</v>
      </c>
      <c r="C47" s="19">
        <f>'[1]Despesa - Access'!O31</f>
        <v>509498.39</v>
      </c>
      <c r="D47"/>
      <c r="E47"/>
      <c r="F47"/>
      <c r="G47"/>
      <c r="H47"/>
      <c r="I47"/>
      <c r="J47"/>
      <c r="K47"/>
      <c r="L47"/>
    </row>
    <row r="48" spans="1:12" x14ac:dyDescent="0.2">
      <c r="A48" s="18" t="s">
        <v>24</v>
      </c>
      <c r="B48" s="18"/>
      <c r="C48" s="16">
        <f>SUM(C22:C47)</f>
        <v>2746532.54</v>
      </c>
      <c r="D48"/>
      <c r="E48"/>
      <c r="F48"/>
      <c r="G48"/>
      <c r="H48"/>
      <c r="I48"/>
      <c r="J48"/>
      <c r="K48"/>
      <c r="L48"/>
    </row>
    <row r="49" spans="1:12" x14ac:dyDescent="0.2">
      <c r="D49"/>
      <c r="E49"/>
      <c r="F49"/>
      <c r="G49"/>
      <c r="H49"/>
      <c r="I49"/>
      <c r="J49"/>
      <c r="K49"/>
      <c r="L49"/>
    </row>
    <row r="50" spans="1:12" x14ac:dyDescent="0.2">
      <c r="A50" s="12" t="s">
        <v>74</v>
      </c>
      <c r="D50"/>
      <c r="E50"/>
      <c r="F50"/>
      <c r="G50"/>
      <c r="H50"/>
      <c r="I50"/>
      <c r="J50"/>
      <c r="K50"/>
      <c r="L50"/>
    </row>
    <row r="51" spans="1:12" x14ac:dyDescent="0.2">
      <c r="D51"/>
      <c r="E51"/>
      <c r="F51"/>
      <c r="G51"/>
      <c r="H51"/>
      <c r="I51"/>
      <c r="J51"/>
      <c r="K51"/>
      <c r="L51"/>
    </row>
    <row r="52" spans="1:12" x14ac:dyDescent="0.2">
      <c r="A52" s="13" t="s">
        <v>13</v>
      </c>
      <c r="B52" s="13" t="s">
        <v>14</v>
      </c>
      <c r="C52" s="14" t="s">
        <v>15</v>
      </c>
      <c r="D52"/>
      <c r="E52"/>
      <c r="F52"/>
      <c r="G52"/>
      <c r="H52"/>
      <c r="I52"/>
      <c r="J52"/>
      <c r="K52"/>
      <c r="L52"/>
    </row>
    <row r="53" spans="1:12" x14ac:dyDescent="0.2">
      <c r="A53" s="4" t="s">
        <v>16</v>
      </c>
      <c r="B53" s="4" t="s">
        <v>75</v>
      </c>
      <c r="C53" s="19">
        <f>'[1]Despesa - Access'!O32</f>
        <v>35431.72</v>
      </c>
      <c r="D53"/>
      <c r="E53"/>
      <c r="F53"/>
      <c r="G53"/>
      <c r="H53"/>
      <c r="I53"/>
      <c r="J53"/>
      <c r="K53"/>
      <c r="L53"/>
    </row>
    <row r="54" spans="1:12" x14ac:dyDescent="0.2">
      <c r="A54" s="4" t="s">
        <v>18</v>
      </c>
      <c r="B54" s="4" t="s">
        <v>76</v>
      </c>
      <c r="C54" s="19">
        <f>'[1]Despesa - Access'!O33</f>
        <v>0</v>
      </c>
      <c r="D54"/>
      <c r="E54"/>
      <c r="F54"/>
      <c r="G54"/>
      <c r="H54"/>
      <c r="I54"/>
      <c r="J54"/>
      <c r="K54"/>
      <c r="L54"/>
    </row>
    <row r="55" spans="1:12" x14ac:dyDescent="0.2">
      <c r="A55" s="4" t="s">
        <v>20</v>
      </c>
      <c r="B55" s="4" t="s">
        <v>77</v>
      </c>
      <c r="C55" s="19">
        <f>'[1]Despesa - Access'!O34</f>
        <v>-7797.9</v>
      </c>
      <c r="D55"/>
      <c r="E55"/>
      <c r="F55"/>
      <c r="G55"/>
      <c r="H55"/>
      <c r="I55"/>
      <c r="J55"/>
      <c r="K55"/>
      <c r="L55"/>
    </row>
    <row r="56" spans="1:12" x14ac:dyDescent="0.2">
      <c r="A56" s="4" t="s">
        <v>22</v>
      </c>
      <c r="B56" s="4" t="s">
        <v>78</v>
      </c>
      <c r="C56" s="19">
        <f>'[1]Despesa - Access'!O35</f>
        <v>3117.38</v>
      </c>
      <c r="D56"/>
      <c r="E56"/>
      <c r="F56"/>
      <c r="G56"/>
      <c r="H56"/>
      <c r="I56"/>
      <c r="J56"/>
      <c r="K56"/>
      <c r="L56"/>
    </row>
    <row r="57" spans="1:12" x14ac:dyDescent="0.2">
      <c r="A57" s="4" t="s">
        <v>30</v>
      </c>
      <c r="B57" s="4" t="s">
        <v>79</v>
      </c>
      <c r="C57" s="19">
        <f>'[1]Despesa - Access'!O36</f>
        <v>-179359.3</v>
      </c>
      <c r="D57"/>
      <c r="E57"/>
      <c r="F57"/>
      <c r="G57"/>
      <c r="H57"/>
      <c r="I57"/>
      <c r="J57"/>
      <c r="K57"/>
      <c r="L57"/>
    </row>
    <row r="58" spans="1:12" x14ac:dyDescent="0.2">
      <c r="A58" s="18" t="s">
        <v>24</v>
      </c>
      <c r="B58" s="18"/>
      <c r="C58" s="16">
        <f>SUM(C53:C57)</f>
        <v>-148608.09999999998</v>
      </c>
      <c r="D58"/>
      <c r="E58"/>
      <c r="F58"/>
      <c r="G58"/>
      <c r="H58"/>
      <c r="I58"/>
      <c r="J58"/>
      <c r="K58"/>
      <c r="L58"/>
    </row>
    <row r="59" spans="1:12" x14ac:dyDescent="0.2">
      <c r="D59"/>
      <c r="E59"/>
      <c r="F59"/>
      <c r="G59"/>
      <c r="H59"/>
      <c r="I59"/>
      <c r="J59"/>
      <c r="K59"/>
      <c r="L59"/>
    </row>
    <row r="60" spans="1:12" x14ac:dyDescent="0.2">
      <c r="A60" s="12" t="s">
        <v>80</v>
      </c>
      <c r="D60"/>
      <c r="E60"/>
      <c r="F60"/>
      <c r="G60"/>
      <c r="H60"/>
      <c r="I60"/>
      <c r="J60"/>
      <c r="K60"/>
      <c r="L60"/>
    </row>
    <row r="61" spans="1:12" x14ac:dyDescent="0.2">
      <c r="D61"/>
      <c r="E61"/>
      <c r="F61"/>
      <c r="G61"/>
      <c r="H61"/>
      <c r="I61"/>
      <c r="J61"/>
      <c r="K61"/>
      <c r="L61"/>
    </row>
    <row r="62" spans="1:12" x14ac:dyDescent="0.2">
      <c r="A62" s="13" t="s">
        <v>13</v>
      </c>
      <c r="B62" s="13" t="s">
        <v>14</v>
      </c>
      <c r="C62" s="14" t="s">
        <v>15</v>
      </c>
      <c r="D62"/>
      <c r="E62"/>
      <c r="F62"/>
      <c r="G62"/>
      <c r="H62"/>
      <c r="I62"/>
      <c r="J62"/>
      <c r="K62"/>
      <c r="L62"/>
    </row>
    <row r="63" spans="1:12" x14ac:dyDescent="0.2">
      <c r="A63" s="4" t="s">
        <v>16</v>
      </c>
      <c r="B63" s="4" t="s">
        <v>81</v>
      </c>
      <c r="C63" s="19">
        <f>'[1]Despesa - Access'!O37</f>
        <v>0</v>
      </c>
      <c r="D63"/>
      <c r="E63"/>
      <c r="F63"/>
      <c r="G63"/>
      <c r="H63"/>
      <c r="I63"/>
      <c r="J63"/>
      <c r="K63"/>
      <c r="L63"/>
    </row>
    <row r="64" spans="1:12" x14ac:dyDescent="0.2">
      <c r="A64" s="4" t="s">
        <v>18</v>
      </c>
      <c r="B64" s="4" t="s">
        <v>82</v>
      </c>
      <c r="C64" s="19">
        <f>'[1]Despesa - Access'!O38</f>
        <v>0</v>
      </c>
      <c r="D64"/>
      <c r="E64"/>
      <c r="F64"/>
      <c r="G64"/>
      <c r="H64"/>
      <c r="I64"/>
      <c r="J64"/>
      <c r="K64"/>
      <c r="L64"/>
    </row>
    <row r="65" spans="1:12" x14ac:dyDescent="0.2">
      <c r="A65" s="18" t="s">
        <v>24</v>
      </c>
      <c r="B65" s="18"/>
      <c r="C65" s="16">
        <f>SUM(C63:C64)</f>
        <v>0</v>
      </c>
      <c r="D65"/>
      <c r="E65"/>
      <c r="F65"/>
      <c r="G65"/>
      <c r="H65"/>
      <c r="I65"/>
      <c r="J65"/>
      <c r="K65"/>
      <c r="L65"/>
    </row>
    <row r="66" spans="1:12" x14ac:dyDescent="0.2">
      <c r="D66"/>
      <c r="E66"/>
      <c r="F66"/>
      <c r="G66"/>
      <c r="H66"/>
      <c r="I66"/>
      <c r="J66"/>
      <c r="K66"/>
      <c r="L66"/>
    </row>
    <row r="67" spans="1:12" x14ac:dyDescent="0.2">
      <c r="A67" s="12" t="s">
        <v>83</v>
      </c>
      <c r="D67"/>
      <c r="E67"/>
      <c r="F67"/>
      <c r="G67"/>
      <c r="H67"/>
      <c r="I67"/>
      <c r="J67"/>
      <c r="K67"/>
      <c r="L67"/>
    </row>
    <row r="68" spans="1:12" x14ac:dyDescent="0.2">
      <c r="D68"/>
      <c r="E68"/>
      <c r="F68"/>
      <c r="G68"/>
      <c r="H68"/>
      <c r="I68"/>
      <c r="J68"/>
      <c r="K68"/>
      <c r="L68"/>
    </row>
    <row r="69" spans="1:12" x14ac:dyDescent="0.2">
      <c r="A69" s="13" t="s">
        <v>13</v>
      </c>
      <c r="B69" s="13" t="s">
        <v>14</v>
      </c>
      <c r="C69" s="14" t="s">
        <v>15</v>
      </c>
      <c r="D69"/>
      <c r="E69"/>
      <c r="F69"/>
      <c r="G69"/>
      <c r="H69"/>
      <c r="I69"/>
      <c r="J69"/>
      <c r="K69"/>
      <c r="L69"/>
    </row>
    <row r="70" spans="1:12" x14ac:dyDescent="0.2">
      <c r="A70" s="4" t="s">
        <v>16</v>
      </c>
      <c r="B70" s="4" t="s">
        <v>84</v>
      </c>
      <c r="C70" s="19">
        <f>'[1]Financeiro - Access'!P2</f>
        <v>8486435.1899999995</v>
      </c>
      <c r="D70"/>
      <c r="E70"/>
      <c r="F70"/>
      <c r="G70"/>
      <c r="H70"/>
      <c r="I70"/>
      <c r="J70"/>
      <c r="K70"/>
      <c r="L70"/>
    </row>
    <row r="71" spans="1:12" x14ac:dyDescent="0.2">
      <c r="A71" s="4" t="s">
        <v>18</v>
      </c>
      <c r="B71" s="4" t="s">
        <v>85</v>
      </c>
      <c r="C71" s="19">
        <f>'[1]Financeiro - Access'!P3</f>
        <v>1704180.19</v>
      </c>
      <c r="D71"/>
      <c r="E71"/>
      <c r="F71"/>
      <c r="G71"/>
      <c r="H71"/>
      <c r="I71"/>
      <c r="J71"/>
      <c r="K71"/>
      <c r="L71"/>
    </row>
    <row r="72" spans="1:12" x14ac:dyDescent="0.2">
      <c r="A72" s="4" t="s">
        <v>20</v>
      </c>
      <c r="B72" s="4" t="s">
        <v>86</v>
      </c>
      <c r="C72" s="19">
        <f>'[1]Financeiro - Access'!P4</f>
        <v>58052.7</v>
      </c>
      <c r="D72"/>
      <c r="E72"/>
      <c r="F72"/>
      <c r="G72"/>
      <c r="H72"/>
      <c r="I72"/>
      <c r="J72"/>
      <c r="K72"/>
      <c r="L72"/>
    </row>
    <row r="73" spans="1:12" x14ac:dyDescent="0.2">
      <c r="A73" s="4" t="s">
        <v>22</v>
      </c>
      <c r="B73" s="4" t="s">
        <v>87</v>
      </c>
      <c r="C73" s="19">
        <f>'[1]Financeiro - Access'!P5</f>
        <v>0</v>
      </c>
      <c r="D73"/>
      <c r="E73"/>
      <c r="F73"/>
      <c r="G73"/>
      <c r="H73"/>
      <c r="I73"/>
      <c r="J73"/>
      <c r="K73"/>
      <c r="L73"/>
    </row>
    <row r="74" spans="1:12" x14ac:dyDescent="0.2">
      <c r="A74" s="18" t="s">
        <v>24</v>
      </c>
      <c r="B74" s="18"/>
      <c r="C74" s="16">
        <f>SUM(C70:C73)</f>
        <v>10248668.079999998</v>
      </c>
      <c r="D74"/>
      <c r="E74"/>
      <c r="F74"/>
      <c r="G74"/>
      <c r="H74"/>
      <c r="I74"/>
      <c r="J74"/>
      <c r="K74"/>
      <c r="L74"/>
    </row>
    <row r="75" spans="1:12" x14ac:dyDescent="0.2">
      <c r="D75"/>
      <c r="E75"/>
      <c r="F75"/>
      <c r="G75"/>
      <c r="H75"/>
      <c r="I75"/>
      <c r="J75"/>
      <c r="K75"/>
      <c r="L75"/>
    </row>
    <row r="76" spans="1:12" x14ac:dyDescent="0.2">
      <c r="A76" s="12" t="s">
        <v>88</v>
      </c>
      <c r="D76"/>
      <c r="E76"/>
      <c r="F76"/>
      <c r="G76"/>
      <c r="H76"/>
      <c r="I76"/>
      <c r="J76"/>
      <c r="K76"/>
      <c r="L76"/>
    </row>
    <row r="77" spans="1:12" x14ac:dyDescent="0.2">
      <c r="D77"/>
      <c r="E77"/>
      <c r="F77"/>
      <c r="G77"/>
      <c r="H77"/>
      <c r="I77"/>
      <c r="J77"/>
      <c r="K77"/>
      <c r="L77"/>
    </row>
    <row r="78" spans="1:12" x14ac:dyDescent="0.2">
      <c r="A78" s="13" t="s">
        <v>13</v>
      </c>
      <c r="B78" s="13" t="s">
        <v>14</v>
      </c>
      <c r="C78" s="14" t="s">
        <v>89</v>
      </c>
      <c r="D78"/>
      <c r="E78"/>
      <c r="F78"/>
      <c r="G78"/>
      <c r="H78"/>
      <c r="I78"/>
      <c r="J78"/>
      <c r="K78"/>
      <c r="L78"/>
    </row>
    <row r="79" spans="1:12" x14ac:dyDescent="0.2">
      <c r="A79" s="4" t="s">
        <v>16</v>
      </c>
      <c r="B79" s="4" t="s">
        <v>90</v>
      </c>
      <c r="C79" s="19"/>
      <c r="D79"/>
      <c r="E79"/>
      <c r="F79"/>
      <c r="G79"/>
      <c r="H79"/>
      <c r="I79"/>
      <c r="J79"/>
      <c r="K79"/>
      <c r="L79"/>
    </row>
    <row r="80" spans="1:12" x14ac:dyDescent="0.2">
      <c r="A80" s="4" t="s">
        <v>18</v>
      </c>
      <c r="B80" s="4" t="s">
        <v>91</v>
      </c>
      <c r="C80" s="19"/>
      <c r="D80"/>
      <c r="E80"/>
      <c r="F80"/>
      <c r="G80"/>
      <c r="H80"/>
      <c r="I80"/>
      <c r="J80"/>
      <c r="K80"/>
      <c r="L80"/>
    </row>
    <row r="81" spans="1:12" x14ac:dyDescent="0.2">
      <c r="A81" s="4" t="s">
        <v>20</v>
      </c>
      <c r="B81" s="4" t="s">
        <v>92</v>
      </c>
      <c r="C81" s="19"/>
      <c r="D81"/>
      <c r="E81"/>
      <c r="F81"/>
      <c r="G81"/>
      <c r="H81"/>
      <c r="I81"/>
      <c r="J81"/>
      <c r="K81"/>
      <c r="L81"/>
    </row>
    <row r="82" spans="1:12" x14ac:dyDescent="0.2">
      <c r="A82" s="4" t="s">
        <v>22</v>
      </c>
      <c r="B82" s="4" t="s">
        <v>93</v>
      </c>
      <c r="C82" s="19">
        <v>906883</v>
      </c>
      <c r="D82"/>
      <c r="E82"/>
      <c r="F82"/>
      <c r="G82"/>
      <c r="H82"/>
      <c r="I82"/>
      <c r="J82"/>
      <c r="K82"/>
      <c r="L82"/>
    </row>
    <row r="83" spans="1:12" x14ac:dyDescent="0.2">
      <c r="A83" s="18" t="s">
        <v>24</v>
      </c>
      <c r="B83" s="18"/>
      <c r="C83" s="16">
        <f>SUM(C79:C82)</f>
        <v>906883</v>
      </c>
    </row>
    <row r="84" spans="1:12" x14ac:dyDescent="0.2">
      <c r="A84" s="22" t="s">
        <v>94</v>
      </c>
      <c r="B84" s="22"/>
      <c r="C84" s="22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2017-10-17T17:19:43Z</dcterms:created>
  <dcterms:modified xsi:type="dcterms:W3CDTF">2017-10-17T17:20:23Z</dcterms:modified>
</cp:coreProperties>
</file>