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RP'!$A$1:$C$67</definedName>
  </definedNames>
  <calcPr calcId="145621" calcMode="manual"/>
</workbook>
</file>

<file path=xl/calcChain.xml><?xml version="1.0" encoding="utf-8"?>
<calcChain xmlns="http://schemas.openxmlformats.org/spreadsheetml/2006/main">
  <c r="C73" i="1" l="1"/>
  <c r="C70" i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  <c r="C71" i="1" s="1"/>
  <c r="D71" i="1" l="1"/>
</calcChain>
</file>

<file path=xl/sharedStrings.xml><?xml version="1.0" encoding="utf-8"?>
<sst xmlns="http://schemas.openxmlformats.org/spreadsheetml/2006/main" count="112" uniqueCount="90">
  <si>
    <t>ANEXO I - RESTOS A PAGAR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</si>
  <si>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</si>
  <si>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</si>
  <si>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</si>
  <si>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</si>
  <si>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</si>
  <si>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</si>
  <si>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</si>
  <si>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</si>
  <si>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</si>
  <si>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RESTOS A PAGAR 2014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</si>
  <si>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</si>
  <si>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</si>
  <si>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</si>
  <si>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</si>
  <si>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</si>
  <si>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</si>
  <si>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</si>
  <si>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</si>
  <si>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</si>
  <si>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</si>
  <si>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</si>
  <si>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</si>
  <si>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</si>
  <si>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</si>
  <si>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</si>
  <si>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</si>
  <si>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</si>
  <si>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</si>
  <si>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</si>
  <si>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</si>
  <si>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</si>
  <si>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</si>
  <si>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</si>
  <si>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</si>
  <si>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</si>
  <si>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</si>
  <si>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</si>
  <si>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</si>
  <si>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</si>
  <si>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</si>
  <si>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</si>
  <si>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</si>
  <si>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</si>
  <si>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</si>
  <si>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</si>
  <si>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</si>
  <si>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</si>
  <si>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</si>
  <si>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</si>
  <si>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</si>
  <si>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</si>
  <si>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</si>
  <si>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</si>
  <si>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</si>
  <si>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</si>
  <si>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</si>
  <si>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</si>
  <si>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</si>
  <si>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</si>
  <si>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</si>
  <si>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</si>
  <si>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</si>
  <si>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</si>
  <si>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</si>
  <si>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</si>
  <si>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</si>
  <si>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</si>
  <si>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</si>
  <si>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</si>
  <si>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</si>
  <si>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</si>
  <si>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</si>
  <si>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</si>
  <si>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</si>
  <si>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</si>
  <si>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</si>
  <si>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</si>
  <si>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</si>
  <si>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</si>
  <si>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</si>
  <si>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</si>
  <si>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</si>
  <si>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</si>
  <si>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</si>
  <si>
    <t>VERIFICAÇÃO DESPESA</t>
  </si>
  <si>
    <t>292130203 - CRED.EMPENHADO-EXECUTADO POR INSCRICAO DE RP</t>
  </si>
  <si>
    <t>TOTAL SISTEMA</t>
  </si>
  <si>
    <t>células de dezembro -</t>
  </si>
  <si>
    <t>dez +insc.RP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</si>
</sst>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0" fontId="0" fillId="0" borderId="2" xfId="0" applyFont="1" applyFill="1" applyBorder="1" applyAlignment="1">
      <alignment horizontal="left" shrinkToFit="1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4" fontId="1" fillId="3" borderId="1" xfId="0" applyNumberFormat="1" applyFont="1" applyFill="1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0" fillId="3" borderId="1" xfId="0" applyNumberFormat="1" applyFill="1" applyBorder="1"/>
    <xf numFmtId="4" fontId="0" fillId="4" borderId="5" xfId="0" applyNumberFormat="1" applyFill="1" applyBorder="1"/>
    <xf numFmtId="0" fontId="0" fillId="4" borderId="2" xfId="0" applyFill="1" applyBorder="1"/>
    <xf numFmtId="0" fontId="0" fillId="4" borderId="6" xfId="0" applyFill="1" applyBorder="1"/>
    <xf numFmtId="4" fontId="0" fillId="4" borderId="7" xfId="0" applyNumberFormat="1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/>
    <xf numFmtId="43" fontId="0" fillId="5" borderId="1" xfId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2">
          <cell r="E92">
            <v>-63832499.340000004</v>
          </cell>
        </row>
        <row r="93">
          <cell r="E93">
            <v>112040513.19999996</v>
          </cell>
        </row>
      </sheetData>
      <sheetData sheetId="12"/>
      <sheetData sheetId="13"/>
      <sheetData sheetId="14"/>
      <sheetData sheetId="15"/>
      <sheetData sheetId="16"/>
      <sheetData sheetId="17">
        <row r="2">
          <cell r="E2">
            <v>10436178.68</v>
          </cell>
        </row>
        <row r="3">
          <cell r="E3">
            <v>7230976.5800000001</v>
          </cell>
        </row>
        <row r="4">
          <cell r="E4">
            <v>2173695</v>
          </cell>
        </row>
        <row r="5">
          <cell r="E5">
            <v>0</v>
          </cell>
        </row>
        <row r="6">
          <cell r="E6">
            <v>22162.47</v>
          </cell>
        </row>
        <row r="7">
          <cell r="E7">
            <v>25014.42</v>
          </cell>
        </row>
        <row r="8">
          <cell r="E8">
            <v>20221.89</v>
          </cell>
        </row>
        <row r="9">
          <cell r="E9">
            <v>1649614.22</v>
          </cell>
        </row>
        <row r="10">
          <cell r="E10">
            <v>0</v>
          </cell>
        </row>
        <row r="11">
          <cell r="E11">
            <v>49581.74</v>
          </cell>
        </row>
        <row r="12">
          <cell r="E12">
            <v>650629.91</v>
          </cell>
        </row>
        <row r="13">
          <cell r="E13">
            <v>2049275.5</v>
          </cell>
        </row>
        <row r="14">
          <cell r="E14">
            <v>266803.34000000003</v>
          </cell>
        </row>
        <row r="15">
          <cell r="E15">
            <v>683780.71</v>
          </cell>
        </row>
        <row r="16">
          <cell r="E16">
            <v>771162.93</v>
          </cell>
        </row>
        <row r="17">
          <cell r="E17">
            <v>352303.06</v>
          </cell>
        </row>
        <row r="18">
          <cell r="E18">
            <v>1630777.62</v>
          </cell>
        </row>
        <row r="19">
          <cell r="E19">
            <v>2211384.2200000002</v>
          </cell>
        </row>
        <row r="20">
          <cell r="E20">
            <v>2881017.07</v>
          </cell>
        </row>
        <row r="21">
          <cell r="E21">
            <v>35741.42</v>
          </cell>
        </row>
        <row r="22">
          <cell r="E22">
            <v>3756830.05</v>
          </cell>
        </row>
        <row r="23">
          <cell r="E23">
            <v>190691.88</v>
          </cell>
        </row>
        <row r="24">
          <cell r="E24">
            <v>1562685.29</v>
          </cell>
        </row>
        <row r="25">
          <cell r="E25">
            <v>328100.62</v>
          </cell>
        </row>
        <row r="26">
          <cell r="E26">
            <v>0</v>
          </cell>
        </row>
        <row r="27">
          <cell r="E27">
            <v>15935.45</v>
          </cell>
        </row>
        <row r="28">
          <cell r="E28">
            <v>204000</v>
          </cell>
        </row>
        <row r="29">
          <cell r="E29">
            <v>2686598.03</v>
          </cell>
        </row>
        <row r="30">
          <cell r="E30">
            <v>0</v>
          </cell>
        </row>
        <row r="31">
          <cell r="E31">
            <v>6606753.9900000002</v>
          </cell>
        </row>
        <row r="32">
          <cell r="E32">
            <v>6333207.7300000004</v>
          </cell>
        </row>
        <row r="33">
          <cell r="E33">
            <v>0</v>
          </cell>
        </row>
        <row r="34">
          <cell r="E34">
            <v>1492420</v>
          </cell>
        </row>
        <row r="35">
          <cell r="E35">
            <v>132134.99</v>
          </cell>
        </row>
        <row r="36">
          <cell r="E36">
            <v>5637020.5300000003</v>
          </cell>
        </row>
        <row r="37">
          <cell r="E37">
            <v>1745800</v>
          </cell>
        </row>
        <row r="38">
          <cell r="E38">
            <v>0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7" customWidth="1"/>
    <col min="4" max="4" width="13.425781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42024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'[1]RP - Access'!E2</f>
        <v>10436178.68</v>
      </c>
    </row>
    <row r="14" spans="1:3" x14ac:dyDescent="0.2">
      <c r="A14" s="2" t="s">
        <v>18</v>
      </c>
      <c r="B14" s="10" t="s">
        <v>19</v>
      </c>
      <c r="C14" s="11">
        <f>'[1]RP - Access'!E3</f>
        <v>7230976.5800000001</v>
      </c>
    </row>
    <row r="15" spans="1:3" x14ac:dyDescent="0.2">
      <c r="A15" s="2" t="s">
        <v>20</v>
      </c>
      <c r="B15" s="10" t="s">
        <v>21</v>
      </c>
      <c r="C15" s="11">
        <f>'[1]RP - Access'!E4</f>
        <v>2173695</v>
      </c>
    </row>
    <row r="16" spans="1:3" ht="51" x14ac:dyDescent="0.2">
      <c r="A16" s="12" t="s">
        <v>22</v>
      </c>
      <c r="B16" s="10" t="s">
        <v>23</v>
      </c>
      <c r="C16" s="11">
        <f>'[1]RP - Access'!E5</f>
        <v>0</v>
      </c>
    </row>
    <row r="17" spans="1:3" x14ac:dyDescent="0.2">
      <c r="A17" s="13" t="s">
        <v>24</v>
      </c>
      <c r="B17" s="13"/>
      <c r="C17" s="11">
        <f>SUM(C13:C16)</f>
        <v>19840850.259999998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26</v>
      </c>
    </row>
    <row r="22" spans="1:3" x14ac:dyDescent="0.2">
      <c r="A22" s="2" t="s">
        <v>16</v>
      </c>
      <c r="B22" s="2" t="s">
        <v>27</v>
      </c>
      <c r="C22" s="14">
        <f>'[1]RP - Access'!E6</f>
        <v>22162.47</v>
      </c>
    </row>
    <row r="23" spans="1:3" x14ac:dyDescent="0.2">
      <c r="A23" s="2" t="s">
        <v>18</v>
      </c>
      <c r="B23" s="2" t="s">
        <v>28</v>
      </c>
      <c r="C23" s="14">
        <f>'[1]RP - Access'!E7</f>
        <v>25014.42</v>
      </c>
    </row>
    <row r="24" spans="1:3" x14ac:dyDescent="0.2">
      <c r="A24" s="2" t="s">
        <v>20</v>
      </c>
      <c r="B24" s="2" t="s">
        <v>29</v>
      </c>
      <c r="C24" s="14">
        <f>'[1]RP - Access'!E8</f>
        <v>20221.89</v>
      </c>
    </row>
    <row r="25" spans="1:3" x14ac:dyDescent="0.2">
      <c r="A25" s="2" t="s">
        <v>22</v>
      </c>
      <c r="B25" s="2" t="s">
        <v>30</v>
      </c>
      <c r="C25" s="14">
        <f>'[1]RP - Access'!E9</f>
        <v>1649614.22</v>
      </c>
    </row>
    <row r="26" spans="1:3" x14ac:dyDescent="0.2">
      <c r="A26" s="2" t="s">
        <v>31</v>
      </c>
      <c r="B26" s="2" t="s">
        <v>32</v>
      </c>
      <c r="C26" s="14">
        <f>'[1]RP - Access'!E10</f>
        <v>0</v>
      </c>
    </row>
    <row r="27" spans="1:3" x14ac:dyDescent="0.2">
      <c r="A27" s="2" t="s">
        <v>33</v>
      </c>
      <c r="B27" s="2" t="s">
        <v>34</v>
      </c>
      <c r="C27" s="14">
        <f>'[1]RP - Access'!E11</f>
        <v>49581.74</v>
      </c>
    </row>
    <row r="28" spans="1:3" x14ac:dyDescent="0.2">
      <c r="A28" s="2" t="s">
        <v>35</v>
      </c>
      <c r="B28" s="2" t="s">
        <v>36</v>
      </c>
      <c r="C28" s="14">
        <f>'[1]RP - Access'!E12</f>
        <v>650629.91</v>
      </c>
    </row>
    <row r="29" spans="1:3" x14ac:dyDescent="0.2">
      <c r="A29" s="2" t="s">
        <v>37</v>
      </c>
      <c r="B29" s="2" t="s">
        <v>38</v>
      </c>
      <c r="C29" s="14">
        <f>'[1]RP - Access'!E13</f>
        <v>2049275.5</v>
      </c>
    </row>
    <row r="30" spans="1:3" x14ac:dyDescent="0.2">
      <c r="A30" s="2" t="s">
        <v>39</v>
      </c>
      <c r="B30" s="2" t="s">
        <v>40</v>
      </c>
      <c r="C30" s="14">
        <f>'[1]RP - Access'!E14</f>
        <v>266803.34000000003</v>
      </c>
    </row>
    <row r="31" spans="1:3" x14ac:dyDescent="0.2">
      <c r="A31" s="2" t="s">
        <v>41</v>
      </c>
      <c r="B31" s="2" t="s">
        <v>42</v>
      </c>
      <c r="C31" s="14">
        <f>'[1]RP - Access'!E15</f>
        <v>683780.71</v>
      </c>
    </row>
    <row r="32" spans="1:3" x14ac:dyDescent="0.2">
      <c r="A32" s="2" t="s">
        <v>43</v>
      </c>
      <c r="B32" s="2" t="s">
        <v>44</v>
      </c>
      <c r="C32" s="14">
        <f>'[1]RP - Access'!E16</f>
        <v>771162.93</v>
      </c>
    </row>
    <row r="33" spans="1:3" x14ac:dyDescent="0.2">
      <c r="A33" s="2" t="s">
        <v>45</v>
      </c>
      <c r="B33" s="2" t="s">
        <v>46</v>
      </c>
      <c r="C33" s="14">
        <f>'[1]RP - Access'!E17</f>
        <v>352303.06</v>
      </c>
    </row>
    <row r="34" spans="1:3" ht="63.75" x14ac:dyDescent="0.2">
      <c r="A34" s="12" t="s">
        <v>47</v>
      </c>
      <c r="B34" s="15" t="s">
        <v>48</v>
      </c>
      <c r="C34" s="14">
        <f>'[1]RP - Access'!E18</f>
        <v>1630777.62</v>
      </c>
    </row>
    <row r="35" spans="1:3" x14ac:dyDescent="0.2">
      <c r="A35" s="2" t="s">
        <v>49</v>
      </c>
      <c r="B35" s="2" t="s">
        <v>50</v>
      </c>
      <c r="C35" s="14">
        <f>'[1]RP - Access'!E19</f>
        <v>2211384.2200000002</v>
      </c>
    </row>
    <row r="36" spans="1:3" x14ac:dyDescent="0.2">
      <c r="A36" s="2" t="s">
        <v>51</v>
      </c>
      <c r="B36" s="2" t="s">
        <v>52</v>
      </c>
      <c r="C36" s="14">
        <f>'[1]RP - Access'!E20</f>
        <v>2881017.07</v>
      </c>
    </row>
    <row r="37" spans="1:3" x14ac:dyDescent="0.2">
      <c r="A37" s="2" t="s">
        <v>53</v>
      </c>
      <c r="B37" s="2" t="s">
        <v>54</v>
      </c>
      <c r="C37" s="14">
        <f>'[1]RP - Access'!E21</f>
        <v>35741.42</v>
      </c>
    </row>
    <row r="38" spans="1:3" ht="25.5" x14ac:dyDescent="0.2">
      <c r="A38" s="16" t="s">
        <v>55</v>
      </c>
      <c r="B38" s="16" t="s">
        <v>56</v>
      </c>
      <c r="C38" s="14">
        <f>'[1]RP - Access'!E22</f>
        <v>3756830.05</v>
      </c>
    </row>
    <row r="39" spans="1:3" x14ac:dyDescent="0.2">
      <c r="A39" s="2" t="s">
        <v>57</v>
      </c>
      <c r="B39" s="2" t="s">
        <v>58</v>
      </c>
      <c r="C39" s="14">
        <f>'[1]RP - Access'!E23</f>
        <v>190691.88</v>
      </c>
    </row>
    <row r="40" spans="1:3" x14ac:dyDescent="0.2">
      <c r="A40" s="2" t="s">
        <v>59</v>
      </c>
      <c r="B40" s="2" t="s">
        <v>60</v>
      </c>
      <c r="C40" s="14">
        <f>'[1]RP - Access'!E24</f>
        <v>1562685.29</v>
      </c>
    </row>
    <row r="41" spans="1:3" x14ac:dyDescent="0.2">
      <c r="A41" s="2" t="s">
        <v>61</v>
      </c>
      <c r="B41" s="2" t="s">
        <v>62</v>
      </c>
      <c r="C41" s="14">
        <f>'[1]RP - Access'!E25</f>
        <v>328100.62</v>
      </c>
    </row>
    <row r="42" spans="1:3" x14ac:dyDescent="0.2">
      <c r="A42" s="2" t="s">
        <v>63</v>
      </c>
      <c r="B42" s="2" t="s">
        <v>64</v>
      </c>
      <c r="C42" s="14">
        <f>'[1]RP - Access'!E26</f>
        <v>0</v>
      </c>
    </row>
    <row r="43" spans="1:3" x14ac:dyDescent="0.2">
      <c r="A43" s="2" t="s">
        <v>65</v>
      </c>
      <c r="B43" s="2" t="s">
        <v>66</v>
      </c>
      <c r="C43" s="14">
        <f>'[1]RP - Access'!E27</f>
        <v>15935.45</v>
      </c>
    </row>
    <row r="44" spans="1:3" x14ac:dyDescent="0.2">
      <c r="A44" s="2" t="s">
        <v>67</v>
      </c>
      <c r="B44" s="2" t="s">
        <v>68</v>
      </c>
      <c r="C44" s="14">
        <f>'[1]RP - Access'!E28</f>
        <v>204000</v>
      </c>
    </row>
    <row r="45" spans="1:3" x14ac:dyDescent="0.2">
      <c r="A45" s="2" t="s">
        <v>69</v>
      </c>
      <c r="B45" s="2" t="s">
        <v>70</v>
      </c>
      <c r="C45" s="14">
        <f>'[1]RP - Access'!E29</f>
        <v>2686598.03</v>
      </c>
    </row>
    <row r="46" spans="1:3" x14ac:dyDescent="0.2">
      <c r="A46" s="2" t="s">
        <v>71</v>
      </c>
      <c r="B46" s="2" t="s">
        <v>72</v>
      </c>
      <c r="C46" s="14">
        <f>'[1]RP - Access'!E30</f>
        <v>0</v>
      </c>
    </row>
    <row r="47" spans="1:3" x14ac:dyDescent="0.2">
      <c r="A47" s="2" t="s">
        <v>73</v>
      </c>
      <c r="B47" s="2" t="s">
        <v>74</v>
      </c>
      <c r="C47" s="14">
        <f>'[1]RP - Access'!E31</f>
        <v>6606753.9900000002</v>
      </c>
    </row>
    <row r="48" spans="1:3" x14ac:dyDescent="0.2">
      <c r="A48" s="13" t="s">
        <v>24</v>
      </c>
      <c r="B48" s="13"/>
      <c r="C48" s="11">
        <f>SUM(C22:C47)</f>
        <v>28651065.829999998</v>
      </c>
    </row>
    <row r="50" spans="1:3" x14ac:dyDescent="0.2">
      <c r="A50" s="6" t="s">
        <v>75</v>
      </c>
    </row>
    <row r="52" spans="1:3" x14ac:dyDescent="0.2">
      <c r="A52" s="8" t="s">
        <v>13</v>
      </c>
      <c r="B52" s="8" t="s">
        <v>14</v>
      </c>
      <c r="C52" s="9" t="s">
        <v>15</v>
      </c>
    </row>
    <row r="53" spans="1:3" x14ac:dyDescent="0.2">
      <c r="A53" s="2" t="s">
        <v>16</v>
      </c>
      <c r="B53" s="2" t="s">
        <v>76</v>
      </c>
      <c r="C53" s="17">
        <f>'[1]RP - Access'!E32</f>
        <v>6333207.7300000004</v>
      </c>
    </row>
    <row r="54" spans="1:3" x14ac:dyDescent="0.2">
      <c r="A54" s="2" t="s">
        <v>18</v>
      </c>
      <c r="B54" s="2" t="s">
        <v>77</v>
      </c>
      <c r="C54" s="17">
        <f>'[1]RP - Access'!E33</f>
        <v>0</v>
      </c>
    </row>
    <row r="55" spans="1:3" x14ac:dyDescent="0.2">
      <c r="A55" s="2" t="s">
        <v>20</v>
      </c>
      <c r="B55" s="2" t="s">
        <v>78</v>
      </c>
      <c r="C55" s="17">
        <f>'[1]RP - Access'!E34</f>
        <v>1492420</v>
      </c>
    </row>
    <row r="56" spans="1:3" x14ac:dyDescent="0.2">
      <c r="A56" s="2" t="s">
        <v>22</v>
      </c>
      <c r="B56" s="2" t="s">
        <v>79</v>
      </c>
      <c r="C56" s="17">
        <f>'[1]RP - Access'!E35</f>
        <v>132134.99</v>
      </c>
    </row>
    <row r="57" spans="1:3" x14ac:dyDescent="0.2">
      <c r="A57" s="2" t="s">
        <v>31</v>
      </c>
      <c r="B57" s="2" t="s">
        <v>80</v>
      </c>
      <c r="C57" s="17">
        <f>'[1]RP - Access'!E36</f>
        <v>5637020.5300000003</v>
      </c>
    </row>
    <row r="58" spans="1:3" x14ac:dyDescent="0.2">
      <c r="A58" s="13" t="s">
        <v>24</v>
      </c>
      <c r="B58" s="13"/>
      <c r="C58" s="11">
        <f>SUM(C53:C57)</f>
        <v>13594783.25</v>
      </c>
    </row>
    <row r="60" spans="1:3" x14ac:dyDescent="0.2">
      <c r="A60" s="6" t="s">
        <v>81</v>
      </c>
    </row>
    <row r="62" spans="1:3" x14ac:dyDescent="0.2">
      <c r="A62" s="8" t="s">
        <v>13</v>
      </c>
      <c r="B62" s="8" t="s">
        <v>14</v>
      </c>
      <c r="C62" s="9" t="s">
        <v>15</v>
      </c>
    </row>
    <row r="63" spans="1:3" x14ac:dyDescent="0.2">
      <c r="A63" s="2" t="s">
        <v>16</v>
      </c>
      <c r="B63" s="2" t="s">
        <v>82</v>
      </c>
      <c r="C63" s="14">
        <f>'[1]RP - Access'!E37</f>
        <v>1745800</v>
      </c>
    </row>
    <row r="64" spans="1:3" x14ac:dyDescent="0.2">
      <c r="A64" s="2" t="s">
        <v>18</v>
      </c>
      <c r="B64" s="2" t="s">
        <v>83</v>
      </c>
      <c r="C64" s="14">
        <f>'[1]RP - Access'!E38</f>
        <v>0</v>
      </c>
    </row>
    <row r="65" spans="1:5" x14ac:dyDescent="0.2">
      <c r="A65" s="13" t="s">
        <v>24</v>
      </c>
      <c r="B65" s="13"/>
      <c r="C65" s="11">
        <f>SUM(C63:C64)</f>
        <v>1745800</v>
      </c>
    </row>
    <row r="66" spans="1:5" x14ac:dyDescent="0.2">
      <c r="A66" s="18" t="s">
        <v>84</v>
      </c>
      <c r="B66" s="18"/>
      <c r="C66" s="18"/>
    </row>
    <row r="68" spans="1:5" x14ac:dyDescent="0.2">
      <c r="A68" s="19" t="s">
        <v>85</v>
      </c>
      <c r="B68" s="19"/>
      <c r="C68" s="19"/>
    </row>
    <row r="70" spans="1:5" x14ac:dyDescent="0.2">
      <c r="A70" s="20" t="s">
        <v>86</v>
      </c>
      <c r="B70" s="21"/>
      <c r="C70" s="22">
        <f>-'[1]Anexo I - Dez'!E92</f>
        <v>63832499.340000004</v>
      </c>
    </row>
    <row r="71" spans="1:5" x14ac:dyDescent="0.2">
      <c r="A71" s="23" t="s">
        <v>87</v>
      </c>
      <c r="B71" s="24"/>
      <c r="C71" s="25">
        <f>C17+C48+C58+C65</f>
        <v>63832499.339999996</v>
      </c>
      <c r="D71" s="7">
        <f>+C70-C71</f>
        <v>0</v>
      </c>
    </row>
    <row r="73" spans="1:5" x14ac:dyDescent="0.2">
      <c r="C73" s="7">
        <f>+'[1]Anexo I - Dez'!E93+'Anexo I - RP'!C70</f>
        <v>175873012.53999996</v>
      </c>
    </row>
    <row r="74" spans="1:5" x14ac:dyDescent="0.2">
      <c r="C74" s="26">
        <v>175873012.53999999</v>
      </c>
      <c r="D74" s="27"/>
      <c r="E74" s="28"/>
    </row>
    <row r="75" spans="1:5" x14ac:dyDescent="0.2">
      <c r="C75" s="29" t="s">
        <v>88</v>
      </c>
      <c r="D75" s="30" t="s">
        <v>89</v>
      </c>
      <c r="E75" s="31"/>
    </row>
    <row r="76" spans="1:5" x14ac:dyDescent="0.2">
      <c r="C76" s="32"/>
    </row>
  </sheetData>
  <mergeCells count="15">
    <mergeCell ref="A68:C68"/>
    <mergeCell ref="A70:B70"/>
    <mergeCell ref="A71:B71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2017-10-16T17:23:20Z</dcterms:created>
  <dcterms:modified xsi:type="dcterms:W3CDTF">2017-10-16T17:23:46Z</dcterms:modified>
</cp:coreProperties>
</file>