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 calcMode="manual"/>
</workbook>
</file>

<file path=xl/calcChain.xml><?xml version="1.0" encoding="utf-8"?>
<calcChain xmlns="http://schemas.openxmlformats.org/spreadsheetml/2006/main">
  <c r="E91" i="1" l="1"/>
  <c r="D91" i="1"/>
  <c r="E90" i="1"/>
  <c r="D90" i="1"/>
  <c r="E89" i="1"/>
  <c r="E92" i="1" s="1"/>
  <c r="D89" i="1"/>
  <c r="C83" i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E93" i="1" s="1"/>
  <c r="E96" i="1" s="1"/>
  <c r="F96" i="1" s="1"/>
  <c r="C13" i="1"/>
</calcChain>
</file>

<file path=xl/sharedStrings.xml><?xml version="1.0" encoding="utf-8"?>
<sst xmlns="http://schemas.openxmlformats.org/spreadsheetml/2006/main" count="144" uniqueCount="105">
  <si>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</si>
  <si>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</si>
  <si>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</si>
  <si>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</si>
  <si>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</si>
  <si>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</si>
  <si>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</si>
  <si>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</si>
  <si>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</si>
  <si>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</si>
  <si>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09/2014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</si>
  <si>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</si>
  <si>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</si>
  <si>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</si>
  <si>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</si>
  <si>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</si>
  <si>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</si>
  <si>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</si>
  <si>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</si>
  <si>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</si>
  <si>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</si>
  <si>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</si>
  <si>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</si>
  <si>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</si>
  <si>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</si>
  <si>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</si>
  <si>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</si>
  <si>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</si>
  <si>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</si>
  <si>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</si>
  <si>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</si>
  <si>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</si>
  <si>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</si>
  <si>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</si>
  <si>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</si>
  <si>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</si>
  <si>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</si>
  <si>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</si>
  <si>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</si>
  <si>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</si>
  <si>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</si>
  <si>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</si>
  <si>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</si>
  <si>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</si>
  <si>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</si>
  <si>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</si>
  <si>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</si>
  <si>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</si>
  <si>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</si>
  <si>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</si>
  <si>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</si>
  <si>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</si>
  <si>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</si>
  <si>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</si>
  <si>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</si>
  <si>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</si>
  <si>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</si>
  <si>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</si>
  <si>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</si>
  <si>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</si>
  <si>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</si>
  <si>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</si>
  <si>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</si>
  <si>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</si>
  <si>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</si>
  <si>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</si>
  <si>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</si>
  <si>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</si>
  <si>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</si>
  <si>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</si>
  <si>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</si>
  <si>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</si>
  <si>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</si>
  <si>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</si>
  <si>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</si>
  <si>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</si>
  <si>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</si>
  <si>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</si>
  <si>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</si>
  <si>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</si>
  <si>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</si>
  <si>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</si>
  <si>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</si>
  <si>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</si>
  <si>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</si>
  <si>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</si>
  <si>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</si>
  <si>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</si>
  <si>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</si>
  <si>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</si>
  <si>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</si>
  <si>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</si>
  <si>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</si>
  <si>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</si>
  <si>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</si>
  <si>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</si>
  <si>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SET</t>
  </si>
  <si>
    <t>AGO</t>
  </si>
  <si>
    <t>292130301 - CREDITO PAGO</t>
  </si>
  <si>
    <t>292410102 - EMPENHOS LIQUIDADOS</t>
  </si>
  <si>
    <t>292130202 - CREDITO EMPENHADO LIQUIDADO - DOCUMENTO FOLHA</t>
  </si>
  <si>
    <t>TOTAL SIAFI</t>
  </si>
  <si>
    <t>TOTAL SISTEMA</t>
  </si>
  <si>
    <t>CÉLULAS ==&gt;</t>
  </si>
  <si>
    <t>É sentença judicial, "C16" 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</si>
</sst>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4" fontId="0" fillId="0" borderId="3" xfId="0" applyNumberFormat="1" applyBorder="1" applyAlignment="1">
      <alignment horizontal="left"/>
    </xf>
    <xf numFmtId="4" fontId="0" fillId="2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C91">
            <v>814515656.41999996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56910470.140000001</v>
          </cell>
        </row>
        <row r="3">
          <cell r="M3">
            <v>10150614.07</v>
          </cell>
        </row>
        <row r="4">
          <cell r="M4">
            <v>10852480.939999999</v>
          </cell>
        </row>
        <row r="6">
          <cell r="M6">
            <v>134939.04</v>
          </cell>
        </row>
        <row r="7">
          <cell r="M7">
            <v>3231172.12</v>
          </cell>
        </row>
        <row r="8">
          <cell r="M8">
            <v>510731.54</v>
          </cell>
        </row>
        <row r="9">
          <cell r="M9">
            <v>1780489.77</v>
          </cell>
        </row>
        <row r="10">
          <cell r="M10">
            <v>93362</v>
          </cell>
        </row>
        <row r="11">
          <cell r="M11">
            <v>14259.48</v>
          </cell>
        </row>
        <row r="12">
          <cell r="M12">
            <v>784806.96</v>
          </cell>
        </row>
        <row r="13">
          <cell r="M13">
            <v>1651454.09</v>
          </cell>
        </row>
        <row r="14">
          <cell r="M14">
            <v>161420.78</v>
          </cell>
        </row>
        <row r="15">
          <cell r="M15">
            <v>420578.63</v>
          </cell>
        </row>
        <row r="16">
          <cell r="M16">
            <v>196119.77</v>
          </cell>
        </row>
        <row r="17">
          <cell r="M17">
            <v>305525.2</v>
          </cell>
        </row>
        <row r="18">
          <cell r="M18">
            <v>302903.06</v>
          </cell>
        </row>
        <row r="19">
          <cell r="M19">
            <v>1341017.57</v>
          </cell>
        </row>
        <row r="20">
          <cell r="M20">
            <v>2578179.67</v>
          </cell>
        </row>
        <row r="21">
          <cell r="M21">
            <v>473.22</v>
          </cell>
        </row>
        <row r="22">
          <cell r="M22">
            <v>2157812.9700000002</v>
          </cell>
        </row>
        <row r="23">
          <cell r="M23">
            <v>47575.66</v>
          </cell>
        </row>
        <row r="24">
          <cell r="M24">
            <v>85925.63</v>
          </cell>
        </row>
        <row r="25">
          <cell r="M25">
            <v>8956</v>
          </cell>
        </row>
        <row r="26">
          <cell r="M26">
            <v>0</v>
          </cell>
        </row>
        <row r="27">
          <cell r="M27">
            <v>14089.1</v>
          </cell>
        </row>
        <row r="28">
          <cell r="M28">
            <v>126</v>
          </cell>
        </row>
        <row r="29">
          <cell r="M29">
            <v>153896.04999999999</v>
          </cell>
        </row>
        <row r="30">
          <cell r="M30">
            <v>0</v>
          </cell>
        </row>
        <row r="31">
          <cell r="M31">
            <v>4130682.66</v>
          </cell>
        </row>
        <row r="32">
          <cell r="M32">
            <v>0</v>
          </cell>
        </row>
        <row r="33">
          <cell r="M33">
            <v>5100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309953.42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49486966.969999999</v>
          </cell>
        </row>
        <row r="3">
          <cell r="M3">
            <v>26068923.07</v>
          </cell>
        </row>
        <row r="4">
          <cell r="M4">
            <v>984041.56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  <col min="4" max="5" width="15.7109375" customWidth="1"/>
    <col min="6" max="6" width="13.8554687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41929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Access'!M2</f>
        <v>56910470.140000001</v>
      </c>
    </row>
    <row r="14" spans="1:3" x14ac:dyDescent="0.2">
      <c r="A14" s="2" t="s">
        <v>18</v>
      </c>
      <c r="B14" s="10" t="s">
        <v>19</v>
      </c>
      <c r="C14" s="11">
        <f>'[1]Despesa - Access'!M3</f>
        <v>10150614.07</v>
      </c>
    </row>
    <row r="15" spans="1:3" x14ac:dyDescent="0.2">
      <c r="A15" s="2" t="s">
        <v>20</v>
      </c>
      <c r="B15" s="10" t="s">
        <v>21</v>
      </c>
      <c r="C15" s="11">
        <f>'[1]Despesa - Access'!M4</f>
        <v>10852480.939999999</v>
      </c>
    </row>
    <row r="16" spans="1:3" ht="51" x14ac:dyDescent="0.2">
      <c r="A16" s="12" t="s">
        <v>22</v>
      </c>
      <c r="B16" s="10" t="s">
        <v>23</v>
      </c>
      <c r="C16" s="11">
        <v>0</v>
      </c>
    </row>
    <row r="17" spans="1:3" x14ac:dyDescent="0.2">
      <c r="A17" s="13" t="s">
        <v>24</v>
      </c>
      <c r="B17" s="13"/>
      <c r="C17" s="11">
        <f>SUM(C13:C16)</f>
        <v>77913565.150000006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Access'!M6</f>
        <v>134939.04</v>
      </c>
    </row>
    <row r="23" spans="1:3" x14ac:dyDescent="0.2">
      <c r="A23" s="2" t="s">
        <v>18</v>
      </c>
      <c r="B23" s="2" t="s">
        <v>28</v>
      </c>
      <c r="C23" s="14">
        <f>'[1]Despesa - Access'!M7</f>
        <v>3231172.12</v>
      </c>
    </row>
    <row r="24" spans="1:3" x14ac:dyDescent="0.2">
      <c r="A24" s="2" t="s">
        <v>20</v>
      </c>
      <c r="B24" s="2" t="s">
        <v>29</v>
      </c>
      <c r="C24" s="14">
        <f>'[1]Despesa - Access'!M8</f>
        <v>510731.54</v>
      </c>
    </row>
    <row r="25" spans="1:3" x14ac:dyDescent="0.2">
      <c r="A25" s="2" t="s">
        <v>22</v>
      </c>
      <c r="B25" s="2" t="s">
        <v>30</v>
      </c>
      <c r="C25" s="14">
        <f>'[1]Despesa - Access'!M9</f>
        <v>1780489.77</v>
      </c>
    </row>
    <row r="26" spans="1:3" x14ac:dyDescent="0.2">
      <c r="A26" s="2" t="s">
        <v>31</v>
      </c>
      <c r="B26" s="2" t="s">
        <v>32</v>
      </c>
      <c r="C26" s="14">
        <f>'[1]Despesa - Access'!M10</f>
        <v>93362</v>
      </c>
    </row>
    <row r="27" spans="1:3" x14ac:dyDescent="0.2">
      <c r="A27" s="2" t="s">
        <v>33</v>
      </c>
      <c r="B27" s="2" t="s">
        <v>34</v>
      </c>
      <c r="C27" s="14">
        <f>'[1]Despesa - Access'!M11</f>
        <v>14259.48</v>
      </c>
    </row>
    <row r="28" spans="1:3" x14ac:dyDescent="0.2">
      <c r="A28" s="2" t="s">
        <v>35</v>
      </c>
      <c r="B28" s="2" t="s">
        <v>36</v>
      </c>
      <c r="C28" s="14">
        <f>'[1]Despesa - Access'!M12</f>
        <v>784806.96</v>
      </c>
    </row>
    <row r="29" spans="1:3" x14ac:dyDescent="0.2">
      <c r="A29" s="2" t="s">
        <v>37</v>
      </c>
      <c r="B29" s="2" t="s">
        <v>38</v>
      </c>
      <c r="C29" s="14">
        <f>'[1]Despesa - Access'!M13</f>
        <v>1651454.09</v>
      </c>
    </row>
    <row r="30" spans="1:3" x14ac:dyDescent="0.2">
      <c r="A30" s="2" t="s">
        <v>39</v>
      </c>
      <c r="B30" s="2" t="s">
        <v>40</v>
      </c>
      <c r="C30" s="14">
        <f>'[1]Despesa - Access'!M14</f>
        <v>161420.78</v>
      </c>
    </row>
    <row r="31" spans="1:3" x14ac:dyDescent="0.2">
      <c r="A31" s="2" t="s">
        <v>41</v>
      </c>
      <c r="B31" s="2" t="s">
        <v>42</v>
      </c>
      <c r="C31" s="14">
        <f>'[1]Despesa - Access'!M15</f>
        <v>420578.63</v>
      </c>
    </row>
    <row r="32" spans="1:3" x14ac:dyDescent="0.2">
      <c r="A32" s="2" t="s">
        <v>43</v>
      </c>
      <c r="B32" s="2" t="s">
        <v>44</v>
      </c>
      <c r="C32" s="14">
        <f>'[1]Despesa - Access'!M16</f>
        <v>196119.77</v>
      </c>
    </row>
    <row r="33" spans="1:3" x14ac:dyDescent="0.2">
      <c r="A33" s="2" t="s">
        <v>45</v>
      </c>
      <c r="B33" s="2" t="s">
        <v>46</v>
      </c>
      <c r="C33" s="14">
        <f>'[1]Despesa - Access'!M17</f>
        <v>305525.2</v>
      </c>
    </row>
    <row r="34" spans="1:3" ht="63.75" x14ac:dyDescent="0.2">
      <c r="A34" s="12" t="s">
        <v>47</v>
      </c>
      <c r="B34" s="15" t="s">
        <v>48</v>
      </c>
      <c r="C34" s="14">
        <f>'[1]Despesa - Access'!M18</f>
        <v>302903.06</v>
      </c>
    </row>
    <row r="35" spans="1:3" x14ac:dyDescent="0.2">
      <c r="A35" s="2" t="s">
        <v>49</v>
      </c>
      <c r="B35" s="2" t="s">
        <v>50</v>
      </c>
      <c r="C35" s="14">
        <f>'[1]Despesa - Access'!M19</f>
        <v>1341017.57</v>
      </c>
    </row>
    <row r="36" spans="1:3" x14ac:dyDescent="0.2">
      <c r="A36" s="2" t="s">
        <v>51</v>
      </c>
      <c r="B36" s="2" t="s">
        <v>52</v>
      </c>
      <c r="C36" s="14">
        <f>'[1]Despesa - Access'!M20</f>
        <v>2578179.67</v>
      </c>
    </row>
    <row r="37" spans="1:3" x14ac:dyDescent="0.2">
      <c r="A37" s="2" t="s">
        <v>53</v>
      </c>
      <c r="B37" s="2" t="s">
        <v>54</v>
      </c>
      <c r="C37" s="14">
        <f>'[1]Despesa - Access'!M21</f>
        <v>473.22</v>
      </c>
    </row>
    <row r="38" spans="1:3" ht="25.5" x14ac:dyDescent="0.2">
      <c r="A38" s="12" t="s">
        <v>55</v>
      </c>
      <c r="B38" s="16" t="s">
        <v>56</v>
      </c>
      <c r="C38" s="14">
        <f>'[1]Despesa - Access'!M22</f>
        <v>2157812.9700000002</v>
      </c>
    </row>
    <row r="39" spans="1:3" x14ac:dyDescent="0.2">
      <c r="A39" s="2" t="s">
        <v>57</v>
      </c>
      <c r="B39" s="2" t="s">
        <v>58</v>
      </c>
      <c r="C39" s="14">
        <f>'[1]Despesa - Access'!M23</f>
        <v>47575.66</v>
      </c>
    </row>
    <row r="40" spans="1:3" x14ac:dyDescent="0.2">
      <c r="A40" s="2" t="s">
        <v>59</v>
      </c>
      <c r="B40" s="2" t="s">
        <v>60</v>
      </c>
      <c r="C40" s="14">
        <f>'[1]Despesa - Access'!M24</f>
        <v>85925.63</v>
      </c>
    </row>
    <row r="41" spans="1:3" x14ac:dyDescent="0.2">
      <c r="A41" s="2" t="s">
        <v>61</v>
      </c>
      <c r="B41" s="2" t="s">
        <v>62</v>
      </c>
      <c r="C41" s="14">
        <f>'[1]Despesa - Access'!M25</f>
        <v>8956</v>
      </c>
    </row>
    <row r="42" spans="1:3" x14ac:dyDescent="0.2">
      <c r="A42" s="2" t="s">
        <v>63</v>
      </c>
      <c r="B42" s="2" t="s">
        <v>64</v>
      </c>
      <c r="C42" s="14">
        <f>'[1]Despesa - Access'!M26</f>
        <v>0</v>
      </c>
    </row>
    <row r="43" spans="1:3" x14ac:dyDescent="0.2">
      <c r="A43" s="2" t="s">
        <v>65</v>
      </c>
      <c r="B43" s="2" t="s">
        <v>66</v>
      </c>
      <c r="C43" s="14">
        <f>'[1]Despesa - Access'!M27</f>
        <v>14089.1</v>
      </c>
    </row>
    <row r="44" spans="1:3" x14ac:dyDescent="0.2">
      <c r="A44" s="2" t="s">
        <v>67</v>
      </c>
      <c r="B44" s="2" t="s">
        <v>68</v>
      </c>
      <c r="C44" s="14">
        <f>'[1]Despesa - Access'!M28</f>
        <v>126</v>
      </c>
    </row>
    <row r="45" spans="1:3" x14ac:dyDescent="0.2">
      <c r="A45" s="2" t="s">
        <v>69</v>
      </c>
      <c r="B45" s="2" t="s">
        <v>70</v>
      </c>
      <c r="C45" s="14">
        <f>'[1]Despesa - Access'!M29</f>
        <v>153896.04999999999</v>
      </c>
    </row>
    <row r="46" spans="1:3" x14ac:dyDescent="0.2">
      <c r="A46" s="2" t="s">
        <v>71</v>
      </c>
      <c r="B46" s="2" t="s">
        <v>72</v>
      </c>
      <c r="C46" s="14">
        <f>'[1]Despesa - Access'!M30</f>
        <v>0</v>
      </c>
    </row>
    <row r="47" spans="1:3" x14ac:dyDescent="0.2">
      <c r="A47" s="2" t="s">
        <v>73</v>
      </c>
      <c r="B47" s="2" t="s">
        <v>74</v>
      </c>
      <c r="C47" s="14">
        <f>'[1]Despesa - Access'!M31</f>
        <v>4130682.66</v>
      </c>
    </row>
    <row r="48" spans="1:3" x14ac:dyDescent="0.2">
      <c r="A48" s="13" t="s">
        <v>24</v>
      </c>
      <c r="B48" s="13"/>
      <c r="C48" s="11">
        <f>SUM(C22:C47)</f>
        <v>20106496.970000006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Access'!M32</f>
        <v>0</v>
      </c>
    </row>
    <row r="54" spans="1:3" x14ac:dyDescent="0.2">
      <c r="A54" s="2" t="s">
        <v>18</v>
      </c>
      <c r="B54" s="2" t="s">
        <v>77</v>
      </c>
      <c r="C54" s="14">
        <f>'[1]Despesa - Access'!M33</f>
        <v>5100</v>
      </c>
    </row>
    <row r="55" spans="1:3" x14ac:dyDescent="0.2">
      <c r="A55" s="2" t="s">
        <v>20</v>
      </c>
      <c r="B55" s="2" t="s">
        <v>78</v>
      </c>
      <c r="C55" s="14">
        <f>'[1]Despesa - Access'!M34</f>
        <v>0</v>
      </c>
    </row>
    <row r="56" spans="1:3" x14ac:dyDescent="0.2">
      <c r="A56" s="2" t="s">
        <v>22</v>
      </c>
      <c r="B56" s="2" t="s">
        <v>79</v>
      </c>
      <c r="C56" s="14">
        <f>'[1]Despesa - Access'!M35</f>
        <v>0</v>
      </c>
    </row>
    <row r="57" spans="1:3" x14ac:dyDescent="0.2">
      <c r="A57" s="2" t="s">
        <v>31</v>
      </c>
      <c r="B57" s="2" t="s">
        <v>80</v>
      </c>
      <c r="C57" s="14">
        <f>'[1]Despesa - Access'!M36</f>
        <v>309953.42</v>
      </c>
    </row>
    <row r="58" spans="1:3" x14ac:dyDescent="0.2">
      <c r="A58" s="13" t="s">
        <v>24</v>
      </c>
      <c r="B58" s="13"/>
      <c r="C58" s="11">
        <f>SUM(C53:C57)</f>
        <v>315053.42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82</v>
      </c>
      <c r="C63" s="14">
        <f>'[1]Despesa - Access'!M37</f>
        <v>0</v>
      </c>
    </row>
    <row r="64" spans="1:3" x14ac:dyDescent="0.2">
      <c r="A64" s="2" t="s">
        <v>18</v>
      </c>
      <c r="B64" s="2" t="s">
        <v>83</v>
      </c>
      <c r="C64" s="14">
        <f>'[1]Despesa - Access'!M38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Access'!M2</f>
        <v>49486966.969999999</v>
      </c>
    </row>
    <row r="71" spans="1:3" x14ac:dyDescent="0.2">
      <c r="A71" s="2" t="s">
        <v>18</v>
      </c>
      <c r="B71" s="2" t="s">
        <v>86</v>
      </c>
      <c r="C71" s="14">
        <f>'[1]Financeiro - Access'!M3</f>
        <v>26068923.07</v>
      </c>
    </row>
    <row r="72" spans="1:3" x14ac:dyDescent="0.2">
      <c r="A72" s="2" t="s">
        <v>20</v>
      </c>
      <c r="B72" s="2" t="s">
        <v>87</v>
      </c>
      <c r="C72" s="14">
        <f>'[1]Financeiro - Access'!M4</f>
        <v>984041.56</v>
      </c>
    </row>
    <row r="73" spans="1:3" x14ac:dyDescent="0.2">
      <c r="A73" s="2" t="s">
        <v>22</v>
      </c>
      <c r="B73" s="2" t="s">
        <v>88</v>
      </c>
      <c r="C73" s="14">
        <f>'[1]Financeiro - Access'!M5</f>
        <v>0</v>
      </c>
    </row>
    <row r="74" spans="1:3" x14ac:dyDescent="0.2">
      <c r="A74" s="13" t="s">
        <v>24</v>
      </c>
      <c r="B74" s="13"/>
      <c r="C74" s="11">
        <f>SUM(C70:C73)</f>
        <v>76539931.599999994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6" x14ac:dyDescent="0.2">
      <c r="A81" s="2" t="s">
        <v>20</v>
      </c>
      <c r="B81" s="2" t="s">
        <v>92</v>
      </c>
      <c r="C81" s="14"/>
    </row>
    <row r="82" spans="1:6" x14ac:dyDescent="0.2">
      <c r="A82" s="2" t="s">
        <v>22</v>
      </c>
      <c r="B82" s="2" t="s">
        <v>93</v>
      </c>
      <c r="C82" s="14"/>
    </row>
    <row r="83" spans="1:6" x14ac:dyDescent="0.2">
      <c r="A83" s="13" t="s">
        <v>24</v>
      </c>
      <c r="B83" s="13"/>
      <c r="C83" s="11">
        <f>SUM(C79:C82)</f>
        <v>0</v>
      </c>
    </row>
    <row r="84" spans="1:6" x14ac:dyDescent="0.2">
      <c r="A84" s="18" t="s">
        <v>94</v>
      </c>
      <c r="B84" s="18"/>
      <c r="C84" s="18"/>
    </row>
    <row r="86" spans="1:6" x14ac:dyDescent="0.2">
      <c r="A86" s="19" t="s">
        <v>95</v>
      </c>
      <c r="B86" s="19"/>
      <c r="C86" s="19"/>
      <c r="D86" s="19"/>
      <c r="E86" s="19"/>
    </row>
    <row r="87" spans="1:6" x14ac:dyDescent="0.2">
      <c r="A87" s="20"/>
      <c r="B87" s="20"/>
      <c r="C87" s="20"/>
    </row>
    <row r="88" spans="1:6" x14ac:dyDescent="0.2">
      <c r="C88" s="9" t="s">
        <v>96</v>
      </c>
      <c r="D88" s="8" t="s">
        <v>97</v>
      </c>
      <c r="E88" s="8" t="s">
        <v>24</v>
      </c>
    </row>
    <row r="89" spans="1:6" x14ac:dyDescent="0.2">
      <c r="A89" s="21" t="s">
        <v>98</v>
      </c>
      <c r="B89" s="22"/>
      <c r="C89" s="23"/>
      <c r="D89" s="14">
        <f>'[1]Anexo I - Ago'!C90</f>
        <v>0</v>
      </c>
      <c r="E89" s="14">
        <f>C89-D89</f>
        <v>0</v>
      </c>
    </row>
    <row r="90" spans="1:6" x14ac:dyDescent="0.2">
      <c r="A90" s="24" t="s">
        <v>99</v>
      </c>
      <c r="B90" s="22"/>
      <c r="C90" s="14">
        <v>912850771.96000004</v>
      </c>
      <c r="D90" s="14">
        <f>'[1]Anexo I - Ago'!C91</f>
        <v>814515656.41999996</v>
      </c>
      <c r="E90" s="14">
        <f>C90-D90</f>
        <v>98335115.540000081</v>
      </c>
    </row>
    <row r="91" spans="1:6" x14ac:dyDescent="0.2">
      <c r="A91" s="21" t="s">
        <v>100</v>
      </c>
      <c r="B91" s="22"/>
      <c r="C91" s="14"/>
      <c r="D91" s="14">
        <f>'[1]Anexo I - Ago'!C92</f>
        <v>0</v>
      </c>
      <c r="E91" s="14">
        <f>C91-D91</f>
        <v>0</v>
      </c>
    </row>
    <row r="92" spans="1:6" x14ac:dyDescent="0.2">
      <c r="A92" s="3" t="s">
        <v>101</v>
      </c>
      <c r="B92" s="3"/>
      <c r="C92" s="3"/>
      <c r="D92" s="3"/>
      <c r="E92" s="25">
        <f>SUM(E89:E91)</f>
        <v>98335115.540000081</v>
      </c>
    </row>
    <row r="93" spans="1:6" x14ac:dyDescent="0.2">
      <c r="A93" s="3" t="s">
        <v>102</v>
      </c>
      <c r="B93" s="3"/>
      <c r="C93" s="3"/>
      <c r="D93" s="3"/>
      <c r="E93" s="25">
        <f>$C$17+$C$48+$C$58+$C$65</f>
        <v>98335115.540000007</v>
      </c>
    </row>
    <row r="95" spans="1:6" x14ac:dyDescent="0.2">
      <c r="D95" s="26" t="s">
        <v>103</v>
      </c>
      <c r="E95" s="27">
        <v>98335115.540000007</v>
      </c>
    </row>
    <row r="96" spans="1:6" x14ac:dyDescent="0.2">
      <c r="E96" s="28" t="str">
        <f>IF(E93=E95,"despesa OK","DIFERENÇA")</f>
        <v>despesa OK</v>
      </c>
      <c r="F96" s="29">
        <f>IF(E96="DIFERENÇA",E93-E92,0)</f>
        <v>0</v>
      </c>
    </row>
    <row r="99" spans="4:5" x14ac:dyDescent="0.2">
      <c r="E99" t="s">
        <v>104</v>
      </c>
    </row>
    <row r="100" spans="4:5" x14ac:dyDescent="0.2">
      <c r="D100" s="30"/>
      <c r="E100" s="30"/>
    </row>
  </sheetData>
  <mergeCells count="21">
    <mergeCell ref="A91:B91"/>
    <mergeCell ref="A92:D92"/>
    <mergeCell ref="A93:D93"/>
    <mergeCell ref="A74:B74"/>
    <mergeCell ref="A83:B83"/>
    <mergeCell ref="A84:C84"/>
    <mergeCell ref="A86:E86"/>
    <mergeCell ref="A89:B89"/>
    <mergeCell ref="A90:B90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2017-10-16T17:17:47Z</dcterms:created>
  <dcterms:modified xsi:type="dcterms:W3CDTF">2017-10-16T17:18:28Z</dcterms:modified>
</cp:coreProperties>
</file>