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Nov" sheetId="1" r:id="rId1"/>
  </sheets>
  <externalReferences>
    <externalReference r:id="rId2"/>
  </externalReferences>
  <definedNames>
    <definedName name="_xlnm.Print_Area" localSheetId="0">'Anexo I - Nov'!$A$1:$C$84</definedName>
  </definedNames>
  <calcPr calcId="145621" calcMode="manual"/>
</workbook>
</file>

<file path=xl/calcChain.xml><?xml version="1.0" encoding="utf-8"?>
<calcChain xmlns="http://schemas.openxmlformats.org/spreadsheetml/2006/main">
  <c r="D91" i="1" l="1"/>
  <c r="E91" i="1" s="1"/>
  <c r="D90" i="1"/>
  <c r="E90" i="1" s="1"/>
  <c r="D89" i="1"/>
  <c r="E89" i="1" s="1"/>
  <c r="E92" i="1" s="1"/>
  <c r="C83" i="1"/>
  <c r="C73" i="1"/>
  <c r="C72" i="1"/>
  <c r="C71" i="1"/>
  <c r="C70" i="1"/>
  <c r="C74" i="1" s="1"/>
  <c r="C64" i="1"/>
  <c r="C63" i="1"/>
  <c r="C65" i="1" s="1"/>
  <c r="C58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  <c r="E93" i="1" s="1"/>
  <c r="E96" i="1" s="1"/>
  <c r="F96" i="1" s="1"/>
</calcChain>
</file>

<file path=xl/sharedStrings.xml><?xml version="1.0" encoding="utf-8"?>
<sst xmlns="http://schemas.openxmlformats.org/spreadsheetml/2006/main" count="144" uniqueCount="105">
  <si>
    <t>ANEXO I</t>
  </si>
  <si>
    <t>Sigla</t>
  </si>
  <si>
    <t>SJSP</t>
  </si>
  <si>
    <t>Nome do Órgão</t>
  </si>
  <si>
    <t>SEÇÃO JUDICIÁRIA DE SÃO PAULO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</si>
  <si>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</si>
  <si>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</si>
  <si>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</si>
  <si>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</si>
  <si>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</si>
  <si>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11/2014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</si>
  <si>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</si>
  <si>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</si>
  <si>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</si>
  <si>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</si>
  <si>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</si>
  <si>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</si>
  <si>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</si>
  <si>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</si>
  <si>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</si>
  <si>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</si>
  <si>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</si>
  <si>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</si>
  <si>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</si>
  <si>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</si>
  <si>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</si>
  <si>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</si>
  <si>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</si>
  <si>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</si>
  <si>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</si>
  <si>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</si>
  <si>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</si>
  <si>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</si>
  <si>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</si>
  <si>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</si>
  <si>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</si>
  <si>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</si>
  <si>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</si>
  <si>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</si>
  <si>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</si>
  <si>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</si>
  <si>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</si>
  <si>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</si>
  <si>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</si>
  <si>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</si>
  <si>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</si>
  <si>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</si>
  <si>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</si>
  <si>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</si>
  <si>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</si>
  <si>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</si>
  <si>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</si>
  <si>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</si>
  <si>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</si>
  <si>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</si>
  <si>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</si>
  <si>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</si>
  <si>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</si>
  <si>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</si>
  <si>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</si>
  <si>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</si>
  <si>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</si>
  <si>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</si>
  <si>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</si>
  <si>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</si>
  <si>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</si>
  <si>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</si>
  <si>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</si>
  <si>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</si>
  <si>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</si>
  <si>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</si>
  <si>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</si>
  <si>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</si>
  <si>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</si>
  <si>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</si>
  <si>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</si>
  <si>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</si>
  <si>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</si>
  <si>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</si>
  <si>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</si>
  <si>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</si>
  <si>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</si>
  <si>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</si>
  <si>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</si>
  <si>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</si>
  <si>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</si>
  <si>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</si>
  <si>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</si>
  <si>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</si>
  <si>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</si>
  <si>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</si>
  <si>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</si>
  <si>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</si>
  <si>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</si>
  <si>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</si>
  <si>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VERIFICAÇÃO DESPESA</t>
  </si>
  <si>
    <t>NOV</t>
  </si>
  <si>
    <t>OUT</t>
  </si>
  <si>
    <t>292130301 - CREDITO PAGO</t>
  </si>
  <si>
    <t>292410102 - EMPENHOS LIQUIDADOS</t>
  </si>
  <si>
    <t>292130202 - CREDITO EMPENHADO LIQUIDADO - DOCUMENTO FOLHA</t>
  </si>
  <si>
    <t>TOTAL SIAFI</t>
  </si>
  <si>
    <t>TOTAL SISTEMA</t>
  </si>
  <si>
    <t>CÉLULAS ==&gt;</t>
  </si>
  <si>
    <t>É sentença judicial, "C16" ? Então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</si>
</sst>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" fontId="1" fillId="0" borderId="1" xfId="0" applyNumberFormat="1" applyFont="1" applyBorder="1"/>
    <xf numFmtId="4" fontId="0" fillId="0" borderId="3" xfId="0" applyNumberFormat="1" applyBorder="1" applyAlignment="1">
      <alignment horizontal="left"/>
    </xf>
    <xf numFmtId="4" fontId="0" fillId="2" borderId="1" xfId="0" applyNumberFormat="1" applyFill="1" applyBorder="1"/>
    <xf numFmtId="0" fontId="0" fillId="3" borderId="1" xfId="0" applyFill="1" applyBorder="1"/>
    <xf numFmtId="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40" fontId="0" fillId="0" borderId="0" xfId="0" applyNumberFormat="1"/>
    <xf numFmtId="43" fontId="0" fillId="0" borderId="0" xfId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Relat&#243;rio%20Final%20-%20Publica&#231;&#245;es/OK_Transparencia%202014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1">
          <cell r="C91">
            <v>1018060502.9</v>
          </cell>
        </row>
      </sheetData>
      <sheetData sheetId="10"/>
      <sheetData sheetId="11"/>
      <sheetData sheetId="12"/>
      <sheetData sheetId="13"/>
      <sheetData sheetId="14">
        <row r="2">
          <cell r="O2">
            <v>88170393</v>
          </cell>
        </row>
        <row r="3">
          <cell r="O3">
            <v>15588523.560000001</v>
          </cell>
        </row>
        <row r="4">
          <cell r="O4">
            <v>21550092.920000002</v>
          </cell>
        </row>
        <row r="5">
          <cell r="O5">
            <v>0</v>
          </cell>
        </row>
        <row r="6">
          <cell r="O6">
            <v>131457.66</v>
          </cell>
        </row>
        <row r="7">
          <cell r="O7">
            <v>3300147.26</v>
          </cell>
        </row>
        <row r="8">
          <cell r="O8">
            <v>511224.07</v>
          </cell>
        </row>
        <row r="9">
          <cell r="O9">
            <v>1745439.62</v>
          </cell>
        </row>
        <row r="10">
          <cell r="O10">
            <v>174655.39</v>
          </cell>
        </row>
        <row r="11">
          <cell r="O11">
            <v>28461.47</v>
          </cell>
        </row>
        <row r="12">
          <cell r="O12">
            <v>2210749.41</v>
          </cell>
        </row>
        <row r="13">
          <cell r="O13">
            <v>1813950.08</v>
          </cell>
        </row>
        <row r="14">
          <cell r="O14">
            <v>161561.18</v>
          </cell>
        </row>
        <row r="15">
          <cell r="O15">
            <v>403627.64</v>
          </cell>
        </row>
        <row r="16">
          <cell r="O16">
            <v>122645.51</v>
          </cell>
        </row>
        <row r="17">
          <cell r="O17">
            <v>251919.83</v>
          </cell>
        </row>
        <row r="18">
          <cell r="O18">
            <v>144039.24</v>
          </cell>
        </row>
        <row r="19">
          <cell r="O19">
            <v>690338.69</v>
          </cell>
        </row>
        <row r="20">
          <cell r="O20">
            <v>3710412.15</v>
          </cell>
        </row>
        <row r="21">
          <cell r="O21">
            <v>430.2</v>
          </cell>
        </row>
        <row r="22">
          <cell r="O22">
            <v>452973.79</v>
          </cell>
        </row>
        <row r="23">
          <cell r="O23">
            <v>146351.9</v>
          </cell>
        </row>
        <row r="24">
          <cell r="O24">
            <v>58187.76</v>
          </cell>
        </row>
        <row r="25">
          <cell r="O25">
            <v>198002.5</v>
          </cell>
        </row>
        <row r="26">
          <cell r="O26">
            <v>25133.89</v>
          </cell>
        </row>
        <row r="27">
          <cell r="O27">
            <v>19220.18</v>
          </cell>
        </row>
        <row r="28">
          <cell r="O28">
            <v>98500</v>
          </cell>
        </row>
        <row r="29">
          <cell r="O29">
            <v>116074.99</v>
          </cell>
        </row>
        <row r="30">
          <cell r="O30">
            <v>0</v>
          </cell>
        </row>
        <row r="31">
          <cell r="O31">
            <v>3686085.63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359870</v>
          </cell>
        </row>
        <row r="36">
          <cell r="O36">
            <v>62911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15">
        <row r="2">
          <cell r="O2">
            <v>68888815.299999997</v>
          </cell>
        </row>
        <row r="3">
          <cell r="O3">
            <v>19747661.899999999</v>
          </cell>
        </row>
        <row r="4">
          <cell r="O4">
            <v>670780.25</v>
          </cell>
        </row>
        <row r="5">
          <cell r="O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7" customWidth="1"/>
    <col min="4" max="5" width="15.7109375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4"/>
    </row>
    <row r="8" spans="1:3" x14ac:dyDescent="0.2">
      <c r="A8" s="2" t="s">
        <v>11</v>
      </c>
      <c r="B8" s="5">
        <v>41992</v>
      </c>
      <c r="C8" s="3"/>
    </row>
    <row r="10" spans="1:3" x14ac:dyDescent="0.2">
      <c r="A10" s="6" t="s">
        <v>12</v>
      </c>
    </row>
    <row r="12" spans="1:3" x14ac:dyDescent="0.2">
      <c r="A12" s="8" t="s">
        <v>13</v>
      </c>
      <c r="B12" s="8" t="s">
        <v>14</v>
      </c>
      <c r="C12" s="9" t="s">
        <v>15</v>
      </c>
    </row>
    <row r="13" spans="1:3" x14ac:dyDescent="0.2">
      <c r="A13" s="2" t="s">
        <v>16</v>
      </c>
      <c r="B13" s="10" t="s">
        <v>17</v>
      </c>
      <c r="C13" s="11">
        <f>'[1]Despesa - Access'!O2</f>
        <v>88170393</v>
      </c>
    </row>
    <row r="14" spans="1:3" x14ac:dyDescent="0.2">
      <c r="A14" s="2" t="s">
        <v>18</v>
      </c>
      <c r="B14" s="10" t="s">
        <v>19</v>
      </c>
      <c r="C14" s="11">
        <f>'[1]Despesa - Access'!O3</f>
        <v>15588523.560000001</v>
      </c>
    </row>
    <row r="15" spans="1:3" x14ac:dyDescent="0.2">
      <c r="A15" s="2" t="s">
        <v>20</v>
      </c>
      <c r="B15" s="10" t="s">
        <v>21</v>
      </c>
      <c r="C15" s="11">
        <f>'[1]Despesa - Access'!O4</f>
        <v>21550092.920000002</v>
      </c>
    </row>
    <row r="16" spans="1:3" ht="51" x14ac:dyDescent="0.2">
      <c r="A16" s="12" t="s">
        <v>22</v>
      </c>
      <c r="B16" s="10" t="s">
        <v>23</v>
      </c>
      <c r="C16" s="11">
        <f>'[1]Despesa - Access'!O5</f>
        <v>0</v>
      </c>
    </row>
    <row r="17" spans="1:3" x14ac:dyDescent="0.2">
      <c r="A17" s="13" t="s">
        <v>24</v>
      </c>
      <c r="B17" s="13"/>
      <c r="C17" s="11">
        <f>SUM(C13:C16)</f>
        <v>125309009.48</v>
      </c>
    </row>
    <row r="19" spans="1:3" x14ac:dyDescent="0.2">
      <c r="A19" s="6" t="s">
        <v>25</v>
      </c>
    </row>
    <row r="21" spans="1:3" x14ac:dyDescent="0.2">
      <c r="A21" s="8" t="s">
        <v>13</v>
      </c>
      <c r="B21" s="8" t="s">
        <v>14</v>
      </c>
      <c r="C21" s="9" t="s">
        <v>26</v>
      </c>
    </row>
    <row r="22" spans="1:3" x14ac:dyDescent="0.2">
      <c r="A22" s="2" t="s">
        <v>16</v>
      </c>
      <c r="B22" s="2" t="s">
        <v>27</v>
      </c>
      <c r="C22" s="14">
        <f>'[1]Despesa - Access'!O6</f>
        <v>131457.66</v>
      </c>
    </row>
    <row r="23" spans="1:3" x14ac:dyDescent="0.2">
      <c r="A23" s="2" t="s">
        <v>18</v>
      </c>
      <c r="B23" s="2" t="s">
        <v>28</v>
      </c>
      <c r="C23" s="14">
        <f>'[1]Despesa - Access'!O7</f>
        <v>3300147.26</v>
      </c>
    </row>
    <row r="24" spans="1:3" x14ac:dyDescent="0.2">
      <c r="A24" s="2" t="s">
        <v>20</v>
      </c>
      <c r="B24" s="2" t="s">
        <v>29</v>
      </c>
      <c r="C24" s="14">
        <f>'[1]Despesa - Access'!O8</f>
        <v>511224.07</v>
      </c>
    </row>
    <row r="25" spans="1:3" x14ac:dyDescent="0.2">
      <c r="A25" s="2" t="s">
        <v>22</v>
      </c>
      <c r="B25" s="2" t="s">
        <v>30</v>
      </c>
      <c r="C25" s="14">
        <f>'[1]Despesa - Access'!O9</f>
        <v>1745439.62</v>
      </c>
    </row>
    <row r="26" spans="1:3" x14ac:dyDescent="0.2">
      <c r="A26" s="2" t="s">
        <v>31</v>
      </c>
      <c r="B26" s="2" t="s">
        <v>32</v>
      </c>
      <c r="C26" s="14">
        <f>'[1]Despesa - Access'!O10</f>
        <v>174655.39</v>
      </c>
    </row>
    <row r="27" spans="1:3" x14ac:dyDescent="0.2">
      <c r="A27" s="2" t="s">
        <v>33</v>
      </c>
      <c r="B27" s="2" t="s">
        <v>34</v>
      </c>
      <c r="C27" s="14">
        <f>'[1]Despesa - Access'!O11</f>
        <v>28461.47</v>
      </c>
    </row>
    <row r="28" spans="1:3" x14ac:dyDescent="0.2">
      <c r="A28" s="2" t="s">
        <v>35</v>
      </c>
      <c r="B28" s="2" t="s">
        <v>36</v>
      </c>
      <c r="C28" s="14">
        <f>'[1]Despesa - Access'!O12</f>
        <v>2210749.41</v>
      </c>
    </row>
    <row r="29" spans="1:3" x14ac:dyDescent="0.2">
      <c r="A29" s="2" t="s">
        <v>37</v>
      </c>
      <c r="B29" s="2" t="s">
        <v>38</v>
      </c>
      <c r="C29" s="14">
        <f>'[1]Despesa - Access'!O13</f>
        <v>1813950.08</v>
      </c>
    </row>
    <row r="30" spans="1:3" x14ac:dyDescent="0.2">
      <c r="A30" s="2" t="s">
        <v>39</v>
      </c>
      <c r="B30" s="2" t="s">
        <v>40</v>
      </c>
      <c r="C30" s="14">
        <f>'[1]Despesa - Access'!O14</f>
        <v>161561.18</v>
      </c>
    </row>
    <row r="31" spans="1:3" x14ac:dyDescent="0.2">
      <c r="A31" s="2" t="s">
        <v>41</v>
      </c>
      <c r="B31" s="2" t="s">
        <v>42</v>
      </c>
      <c r="C31" s="14">
        <f>'[1]Despesa - Access'!O15</f>
        <v>403627.64</v>
      </c>
    </row>
    <row r="32" spans="1:3" x14ac:dyDescent="0.2">
      <c r="A32" s="2" t="s">
        <v>43</v>
      </c>
      <c r="B32" s="2" t="s">
        <v>44</v>
      </c>
      <c r="C32" s="14">
        <f>'[1]Despesa - Access'!O16</f>
        <v>122645.51</v>
      </c>
    </row>
    <row r="33" spans="1:3" x14ac:dyDescent="0.2">
      <c r="A33" s="2" t="s">
        <v>45</v>
      </c>
      <c r="B33" s="2" t="s">
        <v>46</v>
      </c>
      <c r="C33" s="14">
        <f>'[1]Despesa - Access'!O17</f>
        <v>251919.83</v>
      </c>
    </row>
    <row r="34" spans="1:3" ht="63.75" x14ac:dyDescent="0.2">
      <c r="A34" s="12" t="s">
        <v>47</v>
      </c>
      <c r="B34" s="15" t="s">
        <v>48</v>
      </c>
      <c r="C34" s="14">
        <f>'[1]Despesa - Access'!O18</f>
        <v>144039.24</v>
      </c>
    </row>
    <row r="35" spans="1:3" x14ac:dyDescent="0.2">
      <c r="A35" s="2" t="s">
        <v>49</v>
      </c>
      <c r="B35" s="2" t="s">
        <v>50</v>
      </c>
      <c r="C35" s="14">
        <f>'[1]Despesa - Access'!O19</f>
        <v>690338.69</v>
      </c>
    </row>
    <row r="36" spans="1:3" x14ac:dyDescent="0.2">
      <c r="A36" s="2" t="s">
        <v>51</v>
      </c>
      <c r="B36" s="2" t="s">
        <v>52</v>
      </c>
      <c r="C36" s="14">
        <f>'[1]Despesa - Access'!O20</f>
        <v>3710412.15</v>
      </c>
    </row>
    <row r="37" spans="1:3" x14ac:dyDescent="0.2">
      <c r="A37" s="2" t="s">
        <v>53</v>
      </c>
      <c r="B37" s="2" t="s">
        <v>54</v>
      </c>
      <c r="C37" s="14">
        <f>'[1]Despesa - Access'!O21</f>
        <v>430.2</v>
      </c>
    </row>
    <row r="38" spans="1:3" ht="25.5" x14ac:dyDescent="0.2">
      <c r="A38" s="12" t="s">
        <v>55</v>
      </c>
      <c r="B38" s="16" t="s">
        <v>56</v>
      </c>
      <c r="C38" s="14">
        <f>'[1]Despesa - Access'!O22</f>
        <v>452973.79</v>
      </c>
    </row>
    <row r="39" spans="1:3" x14ac:dyDescent="0.2">
      <c r="A39" s="2" t="s">
        <v>57</v>
      </c>
      <c r="B39" s="2" t="s">
        <v>58</v>
      </c>
      <c r="C39" s="14">
        <f>'[1]Despesa - Access'!O23</f>
        <v>146351.9</v>
      </c>
    </row>
    <row r="40" spans="1:3" x14ac:dyDescent="0.2">
      <c r="A40" s="2" t="s">
        <v>59</v>
      </c>
      <c r="B40" s="2" t="s">
        <v>60</v>
      </c>
      <c r="C40" s="14">
        <f>'[1]Despesa - Access'!O24</f>
        <v>58187.76</v>
      </c>
    </row>
    <row r="41" spans="1:3" x14ac:dyDescent="0.2">
      <c r="A41" s="2" t="s">
        <v>61</v>
      </c>
      <c r="B41" s="2" t="s">
        <v>62</v>
      </c>
      <c r="C41" s="14">
        <f>'[1]Despesa - Access'!O25</f>
        <v>198002.5</v>
      </c>
    </row>
    <row r="42" spans="1:3" x14ac:dyDescent="0.2">
      <c r="A42" s="2" t="s">
        <v>63</v>
      </c>
      <c r="B42" s="2" t="s">
        <v>64</v>
      </c>
      <c r="C42" s="14">
        <f>'[1]Despesa - Access'!O26</f>
        <v>25133.89</v>
      </c>
    </row>
    <row r="43" spans="1:3" x14ac:dyDescent="0.2">
      <c r="A43" s="2" t="s">
        <v>65</v>
      </c>
      <c r="B43" s="2" t="s">
        <v>66</v>
      </c>
      <c r="C43" s="14">
        <f>'[1]Despesa - Access'!O27</f>
        <v>19220.18</v>
      </c>
    </row>
    <row r="44" spans="1:3" x14ac:dyDescent="0.2">
      <c r="A44" s="2" t="s">
        <v>67</v>
      </c>
      <c r="B44" s="2" t="s">
        <v>68</v>
      </c>
      <c r="C44" s="14">
        <f>'[1]Despesa - Access'!O28</f>
        <v>98500</v>
      </c>
    </row>
    <row r="45" spans="1:3" x14ac:dyDescent="0.2">
      <c r="A45" s="2" t="s">
        <v>69</v>
      </c>
      <c r="B45" s="2" t="s">
        <v>70</v>
      </c>
      <c r="C45" s="14">
        <f>'[1]Despesa - Access'!O29</f>
        <v>116074.99</v>
      </c>
    </row>
    <row r="46" spans="1:3" x14ac:dyDescent="0.2">
      <c r="A46" s="2" t="s">
        <v>71</v>
      </c>
      <c r="B46" s="2" t="s">
        <v>72</v>
      </c>
      <c r="C46" s="14">
        <f>'[1]Despesa - Access'!O30</f>
        <v>0</v>
      </c>
    </row>
    <row r="47" spans="1:3" x14ac:dyDescent="0.2">
      <c r="A47" s="2" t="s">
        <v>73</v>
      </c>
      <c r="B47" s="2" t="s">
        <v>74</v>
      </c>
      <c r="C47" s="14">
        <f>'[1]Despesa - Access'!O31</f>
        <v>3686085.63</v>
      </c>
    </row>
    <row r="48" spans="1:3" x14ac:dyDescent="0.2">
      <c r="A48" s="13" t="s">
        <v>24</v>
      </c>
      <c r="B48" s="13"/>
      <c r="C48" s="11">
        <f>SUM(C22:C47)</f>
        <v>20201590.039999999</v>
      </c>
    </row>
    <row r="50" spans="1:3" x14ac:dyDescent="0.2">
      <c r="A50" s="6" t="s">
        <v>75</v>
      </c>
    </row>
    <row r="52" spans="1:3" x14ac:dyDescent="0.2">
      <c r="A52" s="8" t="s">
        <v>13</v>
      </c>
      <c r="B52" s="8" t="s">
        <v>14</v>
      </c>
      <c r="C52" s="9" t="s">
        <v>26</v>
      </c>
    </row>
    <row r="53" spans="1:3" x14ac:dyDescent="0.2">
      <c r="A53" s="2" t="s">
        <v>16</v>
      </c>
      <c r="B53" s="2" t="s">
        <v>76</v>
      </c>
      <c r="C53" s="14">
        <f>'[1]Despesa - Access'!O32</f>
        <v>0</v>
      </c>
    </row>
    <row r="54" spans="1:3" x14ac:dyDescent="0.2">
      <c r="A54" s="2" t="s">
        <v>18</v>
      </c>
      <c r="B54" s="2" t="s">
        <v>77</v>
      </c>
      <c r="C54" s="14">
        <f>'[1]Despesa - Access'!O33</f>
        <v>0</v>
      </c>
    </row>
    <row r="55" spans="1:3" x14ac:dyDescent="0.2">
      <c r="A55" s="2" t="s">
        <v>20</v>
      </c>
      <c r="B55" s="2" t="s">
        <v>78</v>
      </c>
      <c r="C55" s="14">
        <f>'[1]Despesa - Access'!O34</f>
        <v>0</v>
      </c>
    </row>
    <row r="56" spans="1:3" x14ac:dyDescent="0.2">
      <c r="A56" s="2" t="s">
        <v>22</v>
      </c>
      <c r="B56" s="2" t="s">
        <v>79</v>
      </c>
      <c r="C56" s="14">
        <f>'[1]Despesa - Access'!O35</f>
        <v>359870</v>
      </c>
    </row>
    <row r="57" spans="1:3" x14ac:dyDescent="0.2">
      <c r="A57" s="2" t="s">
        <v>31</v>
      </c>
      <c r="B57" s="2" t="s">
        <v>80</v>
      </c>
      <c r="C57" s="14">
        <f>'[1]Despesa - Access'!O36</f>
        <v>62911</v>
      </c>
    </row>
    <row r="58" spans="1:3" x14ac:dyDescent="0.2">
      <c r="A58" s="13" t="s">
        <v>24</v>
      </c>
      <c r="B58" s="13"/>
      <c r="C58" s="11">
        <f>SUM(C53:C57)</f>
        <v>422781</v>
      </c>
    </row>
    <row r="60" spans="1:3" x14ac:dyDescent="0.2">
      <c r="A60" s="6" t="s">
        <v>81</v>
      </c>
    </row>
    <row r="62" spans="1:3" x14ac:dyDescent="0.2">
      <c r="A62" s="8" t="s">
        <v>13</v>
      </c>
      <c r="B62" s="8" t="s">
        <v>14</v>
      </c>
      <c r="C62" s="9" t="s">
        <v>26</v>
      </c>
    </row>
    <row r="63" spans="1:3" x14ac:dyDescent="0.2">
      <c r="A63" s="2" t="s">
        <v>16</v>
      </c>
      <c r="B63" s="2" t="s">
        <v>82</v>
      </c>
      <c r="C63" s="14">
        <f>'[1]Despesa - Access'!O37</f>
        <v>0</v>
      </c>
    </row>
    <row r="64" spans="1:3" x14ac:dyDescent="0.2">
      <c r="A64" s="2" t="s">
        <v>18</v>
      </c>
      <c r="B64" s="2" t="s">
        <v>83</v>
      </c>
      <c r="C64" s="14">
        <f>'[1]Despesa - Access'!O38</f>
        <v>0</v>
      </c>
    </row>
    <row r="65" spans="1:3" x14ac:dyDescent="0.2">
      <c r="A65" s="13" t="s">
        <v>24</v>
      </c>
      <c r="B65" s="13"/>
      <c r="C65" s="11">
        <f>SUM(C63:C64)</f>
        <v>0</v>
      </c>
    </row>
    <row r="66" spans="1:3" x14ac:dyDescent="0.2">
      <c r="A66" s="17"/>
      <c r="B66" s="17"/>
      <c r="C66" s="17"/>
    </row>
    <row r="67" spans="1:3" x14ac:dyDescent="0.2">
      <c r="A67" s="6" t="s">
        <v>84</v>
      </c>
    </row>
    <row r="69" spans="1:3" x14ac:dyDescent="0.2">
      <c r="A69" s="8" t="s">
        <v>13</v>
      </c>
      <c r="B69" s="8" t="s">
        <v>14</v>
      </c>
      <c r="C69" s="9" t="s">
        <v>26</v>
      </c>
    </row>
    <row r="70" spans="1:3" x14ac:dyDescent="0.2">
      <c r="A70" s="2" t="s">
        <v>16</v>
      </c>
      <c r="B70" s="2" t="s">
        <v>85</v>
      </c>
      <c r="C70" s="14">
        <f>'[1]Financeiro - Access'!O2</f>
        <v>68888815.299999997</v>
      </c>
    </row>
    <row r="71" spans="1:3" x14ac:dyDescent="0.2">
      <c r="A71" s="2" t="s">
        <v>18</v>
      </c>
      <c r="B71" s="2" t="s">
        <v>86</v>
      </c>
      <c r="C71" s="14">
        <f>'[1]Financeiro - Access'!O3</f>
        <v>19747661.899999999</v>
      </c>
    </row>
    <row r="72" spans="1:3" x14ac:dyDescent="0.2">
      <c r="A72" s="2" t="s">
        <v>20</v>
      </c>
      <c r="B72" s="2" t="s">
        <v>87</v>
      </c>
      <c r="C72" s="14">
        <f>'[1]Financeiro - Access'!O4</f>
        <v>670780.25</v>
      </c>
    </row>
    <row r="73" spans="1:3" x14ac:dyDescent="0.2">
      <c r="A73" s="2" t="s">
        <v>22</v>
      </c>
      <c r="B73" s="2" t="s">
        <v>88</v>
      </c>
      <c r="C73" s="14">
        <f>'[1]Financeiro - Access'!O5</f>
        <v>0</v>
      </c>
    </row>
    <row r="74" spans="1:3" x14ac:dyDescent="0.2">
      <c r="A74" s="13" t="s">
        <v>24</v>
      </c>
      <c r="B74" s="13"/>
      <c r="C74" s="11">
        <f>SUM(C70:C73)</f>
        <v>89307257.449999988</v>
      </c>
    </row>
    <row r="76" spans="1:3" x14ac:dyDescent="0.2">
      <c r="A76" s="6" t="s">
        <v>89</v>
      </c>
    </row>
    <row r="78" spans="1:3" x14ac:dyDescent="0.2">
      <c r="A78" s="8" t="s">
        <v>13</v>
      </c>
      <c r="B78" s="8" t="s">
        <v>14</v>
      </c>
      <c r="C78" s="9" t="s">
        <v>26</v>
      </c>
    </row>
    <row r="79" spans="1:3" x14ac:dyDescent="0.2">
      <c r="A79" s="2" t="s">
        <v>16</v>
      </c>
      <c r="B79" s="2" t="s">
        <v>90</v>
      </c>
      <c r="C79" s="14"/>
    </row>
    <row r="80" spans="1:3" x14ac:dyDescent="0.2">
      <c r="A80" s="2" t="s">
        <v>18</v>
      </c>
      <c r="B80" s="2" t="s">
        <v>91</v>
      </c>
      <c r="C80" s="14"/>
    </row>
    <row r="81" spans="1:6" x14ac:dyDescent="0.2">
      <c r="A81" s="2" t="s">
        <v>20</v>
      </c>
      <c r="B81" s="2" t="s">
        <v>92</v>
      </c>
      <c r="C81" s="14"/>
    </row>
    <row r="82" spans="1:6" x14ac:dyDescent="0.2">
      <c r="A82" s="2" t="s">
        <v>22</v>
      </c>
      <c r="B82" s="2" t="s">
        <v>93</v>
      </c>
      <c r="C82" s="14"/>
    </row>
    <row r="83" spans="1:6" x14ac:dyDescent="0.2">
      <c r="A83" s="13" t="s">
        <v>24</v>
      </c>
      <c r="B83" s="13"/>
      <c r="C83" s="11">
        <f>SUM(C79:C82)</f>
        <v>0</v>
      </c>
    </row>
    <row r="84" spans="1:6" x14ac:dyDescent="0.2">
      <c r="A84" s="18" t="s">
        <v>94</v>
      </c>
      <c r="B84" s="18"/>
      <c r="C84" s="18"/>
    </row>
    <row r="86" spans="1:6" x14ac:dyDescent="0.2">
      <c r="A86" s="19" t="s">
        <v>95</v>
      </c>
      <c r="B86" s="19"/>
      <c r="C86" s="19"/>
      <c r="D86" s="19"/>
      <c r="E86" s="19"/>
    </row>
    <row r="87" spans="1:6" x14ac:dyDescent="0.2">
      <c r="A87" s="20"/>
      <c r="B87" s="20"/>
      <c r="C87" s="20"/>
    </row>
    <row r="88" spans="1:6" x14ac:dyDescent="0.2">
      <c r="C88" s="9" t="s">
        <v>96</v>
      </c>
      <c r="D88" s="8" t="s">
        <v>97</v>
      </c>
      <c r="E88" s="8" t="s">
        <v>24</v>
      </c>
    </row>
    <row r="89" spans="1:6" x14ac:dyDescent="0.2">
      <c r="A89" s="21" t="s">
        <v>98</v>
      </c>
      <c r="B89" s="22"/>
      <c r="C89" s="23"/>
      <c r="D89" s="14">
        <f>'[1]Anexo I - Out'!C90</f>
        <v>0</v>
      </c>
      <c r="E89" s="14">
        <f>C89-D89</f>
        <v>0</v>
      </c>
    </row>
    <row r="90" spans="1:6" x14ac:dyDescent="0.2">
      <c r="A90" s="24" t="s">
        <v>99</v>
      </c>
      <c r="B90" s="22"/>
      <c r="C90" s="14">
        <v>1163993883.4200001</v>
      </c>
      <c r="D90" s="14">
        <f>'[1]Anexo I - Out'!C91</f>
        <v>1018060502.9</v>
      </c>
      <c r="E90" s="14">
        <f>C90-D90</f>
        <v>145933380.5200001</v>
      </c>
    </row>
    <row r="91" spans="1:6" x14ac:dyDescent="0.2">
      <c r="A91" s="21" t="s">
        <v>100</v>
      </c>
      <c r="B91" s="22"/>
      <c r="C91" s="14"/>
      <c r="D91" s="14">
        <f>'[1]Anexo I - Out'!C92</f>
        <v>0</v>
      </c>
      <c r="E91" s="14">
        <f>C91-D91</f>
        <v>0</v>
      </c>
    </row>
    <row r="92" spans="1:6" x14ac:dyDescent="0.2">
      <c r="A92" s="3" t="s">
        <v>101</v>
      </c>
      <c r="B92" s="3"/>
      <c r="C92" s="3"/>
      <c r="D92" s="3"/>
      <c r="E92" s="25">
        <f>SUM(E89:E91)</f>
        <v>145933380.5200001</v>
      </c>
    </row>
    <row r="93" spans="1:6" x14ac:dyDescent="0.2">
      <c r="A93" s="3" t="s">
        <v>102</v>
      </c>
      <c r="B93" s="3"/>
      <c r="C93" s="3"/>
      <c r="D93" s="3"/>
      <c r="E93" s="25">
        <f>$C$17+$C$48+$C$58+$C$65</f>
        <v>145933380.52000001</v>
      </c>
    </row>
    <row r="95" spans="1:6" x14ac:dyDescent="0.2">
      <c r="D95" s="26" t="s">
        <v>103</v>
      </c>
      <c r="E95" s="27">
        <v>145933380.52000001</v>
      </c>
    </row>
    <row r="96" spans="1:6" x14ac:dyDescent="0.2">
      <c r="E96" s="28" t="str">
        <f>IF(E93=E95,"despesa OK","DIFERENÇA")</f>
        <v>despesa OK</v>
      </c>
      <c r="F96" s="29">
        <f>IF(E96="DIFERENÇA",E93-E92,0)</f>
        <v>0</v>
      </c>
    </row>
    <row r="99" spans="4:5" x14ac:dyDescent="0.2">
      <c r="E99" t="s">
        <v>104</v>
      </c>
    </row>
    <row r="100" spans="4:5" x14ac:dyDescent="0.2">
      <c r="D100" s="30"/>
      <c r="E100" s="30"/>
    </row>
  </sheetData>
  <mergeCells count="21">
    <mergeCell ref="A91:B91"/>
    <mergeCell ref="A92:D92"/>
    <mergeCell ref="A93:D93"/>
    <mergeCell ref="A74:B74"/>
    <mergeCell ref="A83:B83"/>
    <mergeCell ref="A84:C84"/>
    <mergeCell ref="A86:E86"/>
    <mergeCell ref="A89:B89"/>
    <mergeCell ref="A90:B90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Nov</vt:lpstr>
      <vt:lpstr>'Anexo I - Nov'!Area_de_impressao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2017-10-16T17:20:08Z</dcterms:created>
  <dcterms:modified xsi:type="dcterms:W3CDTF">2017-10-16T17:20:38Z</dcterms:modified>
</cp:coreProperties>
</file>