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RP'!$A$1:$C$67</definedName>
  </definedNames>
  <calcPr calcId="145621" calcMode="manual"/>
</workbook>
</file>

<file path=xl/calcChain.xml><?xml version="1.0" encoding="utf-8"?>
<calcChain xmlns="http://schemas.openxmlformats.org/spreadsheetml/2006/main">
  <c r="C74" i="1" l="1"/>
  <c r="C70" i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6" i="1"/>
  <c r="C15" i="1"/>
  <c r="C14" i="1"/>
  <c r="C13" i="1"/>
  <c r="C17" i="1" s="1"/>
  <c r="C71" i="1" l="1"/>
  <c r="C73" i="1" s="1"/>
</calcChain>
</file>

<file path=xl/sharedStrings.xml><?xml version="1.0" encoding="utf-8"?>
<sst xmlns="http://schemas.openxmlformats.org/spreadsheetml/2006/main" count="112" uniqueCount="90">
  <si>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</si>
  <si>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</si>
  <si>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</si>
  <si>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</si>
  <si>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</si>
  <si>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</si>
  <si>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</si>
  <si>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</si>
  <si>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</si>
  <si>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</si>
  <si>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</si>
  <si>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</si>
  <si>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</si>
  <si>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</si>
  <si>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</si>
  <si>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</si>
  <si>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</si>
  <si>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</si>
  <si>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</si>
  <si>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</si>
  <si>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</si>
  <si>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</si>
  <si>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</si>
  <si>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</si>
  <si>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</si>
  <si>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</si>
  <si>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</si>
  <si>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</si>
  <si>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</si>
  <si>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</si>
  <si>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</si>
  <si>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</si>
  <si>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</si>
  <si>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</si>
  <si>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</si>
  <si>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</si>
  <si>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</si>
  <si>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</si>
  <si>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</si>
  <si>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</si>
  <si>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</si>
  <si>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</si>
  <si>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</si>
  <si>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</si>
  <si>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</si>
  <si>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</si>
  <si>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</si>
  <si>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</si>
  <si>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</si>
  <si>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</si>
  <si>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</si>
  <si>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</si>
  <si>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</si>
  <si>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</si>
  <si>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</si>
  <si>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</si>
  <si>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</si>
  <si>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</si>
  <si>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</si>
  <si>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</si>
  <si>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</si>
  <si>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</si>
  <si>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</si>
  <si>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</si>
  <si>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</si>
  <si>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</si>
  <si>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</si>
  <si>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</si>
  <si>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</si>
  <si>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</si>
  <si>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</si>
  <si>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</si>
  <si>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</si>
  <si>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</si>
  <si>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</si>
  <si>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</si>
  <si>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</si>
  <si>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</si>
  <si>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</si>
  <si>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</si>
  <si>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</si>
  <si>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</si>
  <si>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</si>
  <si>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</si>
  <si>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</si>
  <si>
    <t>VERIFICAÇÃO DESPESA</t>
  </si>
  <si>
    <t xml:space="preserve">292130203 - CRED.EMPENHADO-EXECUTADO POR INSCRICAO DE RP      </t>
  </si>
  <si>
    <t>TOTAL SISTEMA</t>
  </si>
  <si>
    <t>Células dezembro (com inscrição de RP)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</si>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</sst>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1" fillId="2" borderId="1" xfId="0" applyNumberFormat="1" applyFont="1" applyFill="1" applyBorder="1"/>
    <xf numFmtId="0" fontId="0" fillId="0" borderId="2" xfId="0" applyBorder="1" applyAlignment="1">
      <alignment horizontal="left"/>
    </xf>
    <xf numFmtId="4" fontId="0" fillId="2" borderId="1" xfId="0" applyNumberFormat="1" applyFill="1" applyBorder="1"/>
    <xf numFmtId="4" fontId="0" fillId="3" borderId="5" xfId="0" applyNumberFormat="1" applyFill="1" applyBorder="1"/>
    <xf numFmtId="0" fontId="0" fillId="3" borderId="4" xfId="0" applyFill="1" applyBorder="1"/>
    <xf numFmtId="0" fontId="0" fillId="3" borderId="6" xfId="0" applyFill="1" applyBorder="1"/>
    <xf numFmtId="4" fontId="0" fillId="3" borderId="7" xfId="0" applyNumberForma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3">
          <cell r="E93">
            <v>42998172.879999988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E2">
            <v>5186106.93</v>
          </cell>
        </row>
        <row r="3">
          <cell r="E3">
            <v>1564811.07</v>
          </cell>
        </row>
        <row r="4">
          <cell r="E4">
            <v>1037460.78</v>
          </cell>
        </row>
        <row r="5">
          <cell r="E5">
            <v>0</v>
          </cell>
        </row>
        <row r="6">
          <cell r="E6">
            <v>98168.27</v>
          </cell>
        </row>
        <row r="7">
          <cell r="E7">
            <v>40267</v>
          </cell>
        </row>
        <row r="8">
          <cell r="E8">
            <v>16923.580000000002</v>
          </cell>
        </row>
        <row r="9">
          <cell r="E9">
            <v>878770.93</v>
          </cell>
        </row>
        <row r="10">
          <cell r="E10">
            <v>0</v>
          </cell>
        </row>
        <row r="11">
          <cell r="E11">
            <v>4285.47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100000</v>
          </cell>
        </row>
        <row r="15">
          <cell r="E15">
            <v>275664.83</v>
          </cell>
        </row>
        <row r="16">
          <cell r="E16">
            <v>30659.41</v>
          </cell>
        </row>
        <row r="17">
          <cell r="E17">
            <v>240506.55</v>
          </cell>
        </row>
        <row r="18">
          <cell r="E18">
            <v>2300288.37</v>
          </cell>
        </row>
        <row r="19">
          <cell r="E19">
            <v>360245.13</v>
          </cell>
        </row>
        <row r="20">
          <cell r="E20">
            <v>331397.64</v>
          </cell>
        </row>
        <row r="21">
          <cell r="E21">
            <v>22280</v>
          </cell>
        </row>
        <row r="22">
          <cell r="E22">
            <v>766241.37</v>
          </cell>
        </row>
        <row r="23">
          <cell r="E23">
            <v>116500</v>
          </cell>
        </row>
        <row r="24">
          <cell r="E24">
            <v>83494.5</v>
          </cell>
        </row>
        <row r="25">
          <cell r="E25">
            <v>364148.8</v>
          </cell>
        </row>
        <row r="26">
          <cell r="E26">
            <v>0</v>
          </cell>
        </row>
        <row r="27">
          <cell r="E27">
            <v>5221.5200000000004</v>
          </cell>
        </row>
        <row r="28">
          <cell r="E28">
            <v>23770.6</v>
          </cell>
        </row>
        <row r="29">
          <cell r="E29">
            <v>497369.62</v>
          </cell>
        </row>
        <row r="30">
          <cell r="E30">
            <v>0</v>
          </cell>
        </row>
        <row r="31">
          <cell r="E31">
            <v>2057149.26</v>
          </cell>
        </row>
        <row r="32">
          <cell r="E32">
            <v>1407616.51</v>
          </cell>
        </row>
        <row r="33">
          <cell r="E33">
            <v>404301</v>
          </cell>
        </row>
        <row r="34">
          <cell r="E34">
            <v>10585087.699999999</v>
          </cell>
        </row>
        <row r="35">
          <cell r="E35">
            <v>228115.9</v>
          </cell>
        </row>
        <row r="36">
          <cell r="E36">
            <v>682376.24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2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7549.24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1657.78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0.82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42024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'[1]RP - Access'!E2+'[1]RP - AccessEmag'!E2</f>
        <v>5186106.93</v>
      </c>
    </row>
    <row r="14" spans="1:3" x14ac:dyDescent="0.2">
      <c r="A14" s="2" t="s">
        <v>18</v>
      </c>
      <c r="B14" s="12" t="s">
        <v>19</v>
      </c>
      <c r="C14" s="13">
        <f>'[1]RP - Access'!E3+'[1]RP - AccessEmag'!E3</f>
        <v>1564811.07</v>
      </c>
    </row>
    <row r="15" spans="1:3" x14ac:dyDescent="0.2">
      <c r="A15" s="2" t="s">
        <v>20</v>
      </c>
      <c r="B15" s="12" t="s">
        <v>21</v>
      </c>
      <c r="C15" s="13">
        <f>'[1]RP - Access'!E4+'[1]RP - AccessEmag'!E4</f>
        <v>1037460.78</v>
      </c>
    </row>
    <row r="16" spans="1:3" ht="51" x14ac:dyDescent="0.2">
      <c r="A16" s="14" t="s">
        <v>22</v>
      </c>
      <c r="B16" s="12" t="s">
        <v>23</v>
      </c>
      <c r="C16" s="13">
        <f>'[1]RP - Access'!E5+'[1]RP - AccessEmag'!E5</f>
        <v>0</v>
      </c>
    </row>
    <row r="17" spans="1:3" x14ac:dyDescent="0.2">
      <c r="A17" s="15" t="s">
        <v>24</v>
      </c>
      <c r="B17" s="15"/>
      <c r="C17" s="13">
        <f>SUM(C13:C16)</f>
        <v>7788378.7800000003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6">
        <f>'[1]RP - Access'!E6+'[1]RP - AccessEmag'!E6</f>
        <v>98168.27</v>
      </c>
    </row>
    <row r="23" spans="1:3" x14ac:dyDescent="0.2">
      <c r="A23" s="2" t="s">
        <v>18</v>
      </c>
      <c r="B23" s="2" t="s">
        <v>27</v>
      </c>
      <c r="C23" s="16">
        <f>'[1]RP - Access'!E7+'[1]RP - AccessEmag'!E7</f>
        <v>40267</v>
      </c>
    </row>
    <row r="24" spans="1:3" x14ac:dyDescent="0.2">
      <c r="A24" s="2" t="s">
        <v>20</v>
      </c>
      <c r="B24" s="2" t="s">
        <v>28</v>
      </c>
      <c r="C24" s="16">
        <f>'[1]RP - Access'!E8+'[1]RP - AccessEmag'!E8</f>
        <v>16923.580000000002</v>
      </c>
    </row>
    <row r="25" spans="1:3" x14ac:dyDescent="0.2">
      <c r="A25" s="2" t="s">
        <v>22</v>
      </c>
      <c r="B25" s="2" t="s">
        <v>29</v>
      </c>
      <c r="C25" s="16">
        <f>'[1]RP - Access'!E9+'[1]RP - AccessEmag'!E9</f>
        <v>878770.93</v>
      </c>
    </row>
    <row r="26" spans="1:3" x14ac:dyDescent="0.2">
      <c r="A26" s="2" t="s">
        <v>30</v>
      </c>
      <c r="B26" s="2" t="s">
        <v>31</v>
      </c>
      <c r="C26" s="16">
        <f>'[1]RP - Access'!E10+'[1]RP - AccessEmag'!E10</f>
        <v>0</v>
      </c>
    </row>
    <row r="27" spans="1:3" x14ac:dyDescent="0.2">
      <c r="A27" s="2" t="s">
        <v>32</v>
      </c>
      <c r="B27" s="2" t="s">
        <v>33</v>
      </c>
      <c r="C27" s="16">
        <f>'[1]RP - Access'!E11+'[1]RP - AccessEmag'!E11</f>
        <v>11834.71</v>
      </c>
    </row>
    <row r="28" spans="1:3" x14ac:dyDescent="0.2">
      <c r="A28" s="2" t="s">
        <v>34</v>
      </c>
      <c r="B28" s="2" t="s">
        <v>35</v>
      </c>
      <c r="C28" s="16">
        <f>'[1]RP - Access'!E12+'[1]RP - AccessEmag'!E12</f>
        <v>0</v>
      </c>
    </row>
    <row r="29" spans="1:3" x14ac:dyDescent="0.2">
      <c r="A29" s="2" t="s">
        <v>36</v>
      </c>
      <c r="B29" s="2" t="s">
        <v>37</v>
      </c>
      <c r="C29" s="16">
        <f>'[1]RP - Access'!E13+'[1]RP - AccessEmag'!E13</f>
        <v>0</v>
      </c>
    </row>
    <row r="30" spans="1:3" x14ac:dyDescent="0.2">
      <c r="A30" s="2" t="s">
        <v>38</v>
      </c>
      <c r="B30" s="2" t="s">
        <v>39</v>
      </c>
      <c r="C30" s="16">
        <f>'[1]RP - Access'!E14+'[1]RP - AccessEmag'!E14</f>
        <v>100000</v>
      </c>
    </row>
    <row r="31" spans="1:3" x14ac:dyDescent="0.2">
      <c r="A31" s="2" t="s">
        <v>40</v>
      </c>
      <c r="B31" s="2" t="s">
        <v>41</v>
      </c>
      <c r="C31" s="16">
        <f>'[1]RP - Access'!E15+'[1]RP - AccessEmag'!E15</f>
        <v>275664.83</v>
      </c>
    </row>
    <row r="32" spans="1:3" x14ac:dyDescent="0.2">
      <c r="A32" s="2" t="s">
        <v>42</v>
      </c>
      <c r="B32" s="2" t="s">
        <v>43</v>
      </c>
      <c r="C32" s="16">
        <f>'[1]RP - Access'!E16+'[1]RP - AccessEmag'!E16</f>
        <v>30659.41</v>
      </c>
    </row>
    <row r="33" spans="1:3" x14ac:dyDescent="0.2">
      <c r="A33" s="2" t="s">
        <v>44</v>
      </c>
      <c r="B33" s="2" t="s">
        <v>45</v>
      </c>
      <c r="C33" s="16">
        <f>'[1]RP - Access'!E17+'[1]RP - AccessEmag'!E17</f>
        <v>240506.55</v>
      </c>
    </row>
    <row r="34" spans="1:3" ht="63.75" x14ac:dyDescent="0.2">
      <c r="A34" s="14" t="s">
        <v>46</v>
      </c>
      <c r="B34" s="17" t="s">
        <v>47</v>
      </c>
      <c r="C34" s="16">
        <f>'[1]RP - Access'!E18+'[1]RP - AccessEmag'!E18</f>
        <v>2300288.37</v>
      </c>
    </row>
    <row r="35" spans="1:3" x14ac:dyDescent="0.2">
      <c r="A35" s="2" t="s">
        <v>48</v>
      </c>
      <c r="B35" s="2" t="s">
        <v>49</v>
      </c>
      <c r="C35" s="16">
        <f>'[1]RP - Access'!E19+'[1]RP - AccessEmag'!E19</f>
        <v>360245.13</v>
      </c>
    </row>
    <row r="36" spans="1:3" x14ac:dyDescent="0.2">
      <c r="A36" s="2" t="s">
        <v>50</v>
      </c>
      <c r="B36" s="2" t="s">
        <v>51</v>
      </c>
      <c r="C36" s="16">
        <f>'[1]RP - Access'!E20+'[1]RP - AccessEmag'!E20</f>
        <v>331397.64</v>
      </c>
    </row>
    <row r="37" spans="1:3" x14ac:dyDescent="0.2">
      <c r="A37" s="2" t="s">
        <v>52</v>
      </c>
      <c r="B37" s="2" t="s">
        <v>53</v>
      </c>
      <c r="C37" s="16">
        <f>'[1]RP - Access'!E21+'[1]RP - AccessEmag'!E21</f>
        <v>22280</v>
      </c>
    </row>
    <row r="38" spans="1:3" ht="25.5" x14ac:dyDescent="0.2">
      <c r="A38" s="18" t="s">
        <v>54</v>
      </c>
      <c r="B38" s="18" t="s">
        <v>55</v>
      </c>
      <c r="C38" s="16">
        <f>'[1]RP - Access'!E22+'[1]RP - AccessEmag'!E22</f>
        <v>766241.37</v>
      </c>
    </row>
    <row r="39" spans="1:3" x14ac:dyDescent="0.2">
      <c r="A39" s="2" t="s">
        <v>56</v>
      </c>
      <c r="B39" s="2" t="s">
        <v>57</v>
      </c>
      <c r="C39" s="16">
        <f>'[1]RP - Access'!E23+'[1]RP - AccessEmag'!E23</f>
        <v>118157.78</v>
      </c>
    </row>
    <row r="40" spans="1:3" x14ac:dyDescent="0.2">
      <c r="A40" s="2" t="s">
        <v>58</v>
      </c>
      <c r="B40" s="2" t="s">
        <v>59</v>
      </c>
      <c r="C40" s="16">
        <f>'[1]RP - Access'!E24+'[1]RP - AccessEmag'!E24</f>
        <v>83494.5</v>
      </c>
    </row>
    <row r="41" spans="1:3" x14ac:dyDescent="0.2">
      <c r="A41" s="2" t="s">
        <v>60</v>
      </c>
      <c r="B41" s="2" t="s">
        <v>61</v>
      </c>
      <c r="C41" s="16">
        <f>'[1]RP - Access'!E25+'[1]RP - AccessEmag'!E25</f>
        <v>364148.8</v>
      </c>
    </row>
    <row r="42" spans="1:3" x14ac:dyDescent="0.2">
      <c r="A42" s="2" t="s">
        <v>62</v>
      </c>
      <c r="B42" s="2" t="s">
        <v>63</v>
      </c>
      <c r="C42" s="16">
        <f>'[1]RP - Access'!E26+'[1]RP - AccessEmag'!E26</f>
        <v>0</v>
      </c>
    </row>
    <row r="43" spans="1:3" x14ac:dyDescent="0.2">
      <c r="A43" s="2" t="s">
        <v>64</v>
      </c>
      <c r="B43" s="2" t="s">
        <v>65</v>
      </c>
      <c r="C43" s="16">
        <f>'[1]RP - Access'!E27+'[1]RP - AccessEmag'!E27</f>
        <v>5221.5200000000004</v>
      </c>
    </row>
    <row r="44" spans="1:3" x14ac:dyDescent="0.2">
      <c r="A44" s="2" t="s">
        <v>66</v>
      </c>
      <c r="B44" s="2" t="s">
        <v>67</v>
      </c>
      <c r="C44" s="16">
        <f>'[1]RP - Access'!E28+'[1]RP - AccessEmag'!E28</f>
        <v>23770.6</v>
      </c>
    </row>
    <row r="45" spans="1:3" x14ac:dyDescent="0.2">
      <c r="A45" s="2" t="s">
        <v>68</v>
      </c>
      <c r="B45" s="2" t="s">
        <v>69</v>
      </c>
      <c r="C45" s="16">
        <f>'[1]RP - Access'!E29+'[1]RP - AccessEmag'!E29</f>
        <v>497369.62</v>
      </c>
    </row>
    <row r="46" spans="1:3" x14ac:dyDescent="0.2">
      <c r="A46" s="2" t="s">
        <v>70</v>
      </c>
      <c r="B46" s="2" t="s">
        <v>71</v>
      </c>
      <c r="C46" s="16">
        <f>'[1]RP - Access'!E30+'[1]RP - AccessEmag'!E30</f>
        <v>0</v>
      </c>
    </row>
    <row r="47" spans="1:3" x14ac:dyDescent="0.2">
      <c r="A47" s="2" t="s">
        <v>72</v>
      </c>
      <c r="B47" s="2" t="s">
        <v>73</v>
      </c>
      <c r="C47" s="16">
        <f>'[1]RP - Access'!E31+'[1]RP - AccessEmag'!E31</f>
        <v>2057150.08</v>
      </c>
    </row>
    <row r="48" spans="1:3" x14ac:dyDescent="0.2">
      <c r="A48" s="15" t="s">
        <v>24</v>
      </c>
      <c r="B48" s="15"/>
      <c r="C48" s="13">
        <f>SUM(C22:C47)</f>
        <v>8622560.6899999995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75</v>
      </c>
    </row>
    <row r="53" spans="1:3" x14ac:dyDescent="0.2">
      <c r="A53" s="2" t="s">
        <v>16</v>
      </c>
      <c r="B53" s="2" t="s">
        <v>76</v>
      </c>
      <c r="C53" s="16">
        <f>'[1]RP - Access'!E32+'[1]RP - AccessEmag'!E32</f>
        <v>1407616.51</v>
      </c>
    </row>
    <row r="54" spans="1:3" x14ac:dyDescent="0.2">
      <c r="A54" s="2" t="s">
        <v>18</v>
      </c>
      <c r="B54" s="2" t="s">
        <v>77</v>
      </c>
      <c r="C54" s="16">
        <f>'[1]RP - Access'!E33+'[1]RP - AccessEmag'!E33</f>
        <v>404301</v>
      </c>
    </row>
    <row r="55" spans="1:3" x14ac:dyDescent="0.2">
      <c r="A55" s="2" t="s">
        <v>20</v>
      </c>
      <c r="B55" s="2" t="s">
        <v>78</v>
      </c>
      <c r="C55" s="16">
        <f>'[1]RP - Access'!E34+'[1]RP - AccessEmag'!E34</f>
        <v>10585087.699999999</v>
      </c>
    </row>
    <row r="56" spans="1:3" x14ac:dyDescent="0.2">
      <c r="A56" s="2" t="s">
        <v>22</v>
      </c>
      <c r="B56" s="2" t="s">
        <v>79</v>
      </c>
      <c r="C56" s="16">
        <f>'[1]RP - Access'!E35+'[1]RP - AccessEmag'!E35</f>
        <v>228115.9</v>
      </c>
    </row>
    <row r="57" spans="1:3" x14ac:dyDescent="0.2">
      <c r="A57" s="2" t="s">
        <v>30</v>
      </c>
      <c r="B57" s="2" t="s">
        <v>80</v>
      </c>
      <c r="C57" s="16">
        <f>'[1]RP - Access'!E36+'[1]RP - AccessEmag'!E36</f>
        <v>682376.24</v>
      </c>
    </row>
    <row r="58" spans="1:3" x14ac:dyDescent="0.2">
      <c r="A58" s="15" t="s">
        <v>24</v>
      </c>
      <c r="B58" s="15"/>
      <c r="C58" s="13">
        <f>SUM(C53:C57)</f>
        <v>13307497.35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82</v>
      </c>
      <c r="C63" s="16">
        <f>'[1]RP - Access'!E37+'[1]RP - AccessEmag'!E37</f>
        <v>0</v>
      </c>
    </row>
    <row r="64" spans="1:3" x14ac:dyDescent="0.2">
      <c r="A64" s="2" t="s">
        <v>18</v>
      </c>
      <c r="B64" s="2" t="s">
        <v>83</v>
      </c>
      <c r="C64" s="16">
        <f>'[1]RP - Access'!E38+'[1]RP - AccessEmag'!E38</f>
        <v>0</v>
      </c>
    </row>
    <row r="65" spans="1:5" x14ac:dyDescent="0.2">
      <c r="A65" s="15" t="s">
        <v>24</v>
      </c>
      <c r="B65" s="15"/>
      <c r="C65" s="13">
        <f>SUM(C63:C64)</f>
        <v>0</v>
      </c>
    </row>
    <row r="66" spans="1:5" x14ac:dyDescent="0.2">
      <c r="A66" s="19" t="s">
        <v>84</v>
      </c>
      <c r="B66" s="19"/>
      <c r="C66" s="19"/>
    </row>
    <row r="68" spans="1:5" x14ac:dyDescent="0.2">
      <c r="A68" s="20" t="s">
        <v>85</v>
      </c>
      <c r="B68" s="20"/>
      <c r="C68" s="20"/>
    </row>
    <row r="70" spans="1:5" x14ac:dyDescent="0.2">
      <c r="A70" s="21" t="s">
        <v>86</v>
      </c>
      <c r="B70" s="22"/>
      <c r="C70" s="23">
        <f>29709228.98+9207.84</f>
        <v>29718436.82</v>
      </c>
    </row>
    <row r="71" spans="1:5" x14ac:dyDescent="0.2">
      <c r="A71" s="24" t="s">
        <v>87</v>
      </c>
      <c r="B71" s="7"/>
      <c r="C71" s="25">
        <f>C17+C48+C58+C65</f>
        <v>29718436.82</v>
      </c>
    </row>
    <row r="73" spans="1:5" x14ac:dyDescent="0.2">
      <c r="C73" s="9">
        <f>+'[1]Anexo I - Dez'!E93+'Anexo I - RP'!C71</f>
        <v>72716609.699999988</v>
      </c>
    </row>
    <row r="74" spans="1:5" x14ac:dyDescent="0.2">
      <c r="C74" s="26">
        <f>72665090.57+51519.13</f>
        <v>72716609.699999988</v>
      </c>
      <c r="D74" s="27"/>
      <c r="E74" s="28"/>
    </row>
    <row r="75" spans="1:5" x14ac:dyDescent="0.2">
      <c r="C75" s="29" t="s">
        <v>88</v>
      </c>
      <c r="D75" s="30"/>
      <c r="E75" s="31"/>
    </row>
    <row r="84" spans="1:3" x14ac:dyDescent="0.2">
      <c r="A84" s="32" t="s">
        <v>89</v>
      </c>
      <c r="B84" s="32"/>
      <c r="C84" s="32"/>
    </row>
  </sheetData>
  <mergeCells count="16">
    <mergeCell ref="A68:C68"/>
    <mergeCell ref="A70:B70"/>
    <mergeCell ref="A71:B71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2017-10-16T17:34:28Z</dcterms:created>
  <dcterms:modified xsi:type="dcterms:W3CDTF">2017-10-16T17:34:59Z</dcterms:modified>
</cp:coreProperties>
</file>