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4" i="1"/>
  <c r="C65" i="1" s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48" i="1" s="1"/>
  <c r="C23" i="1"/>
  <c r="C22" i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<sst xmlns="http://schemas.openxmlformats.org/spreadsheetml/2006/main" count="134" uniqueCount="95">
  <si>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</si>
  <si>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</si>
  <si>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</si>
  <si>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</si>
  <si>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</si>
  <si>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</si>
  <si>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CECÍLIA MARCONDES</t>
  </si>
  <si>
    <t>Responsável pela Informação</t>
  </si>
  <si>
    <t>SECRETARIA DE PLANEJAMENTO, ORÇAMENTO E FINANÇAS</t>
  </si>
  <si>
    <t>Mês de Referência</t>
  </si>
  <si>
    <t>06/2016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</si>
  <si>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</si>
  <si>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</si>
  <si>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</si>
  <si>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</si>
  <si>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</si>
  <si>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</si>
  <si>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</si>
  <si>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</si>
  <si>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</si>
  <si>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</si>
  <si>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</si>
  <si>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</si>
  <si>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</si>
  <si>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</si>
  <si>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</si>
  <si>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</si>
  <si>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</si>
  <si>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</si>
  <si>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</si>
  <si>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</si>
  <si>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</si>
  <si>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</si>
  <si>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</si>
  <si>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</si>
  <si>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</si>
  <si>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</si>
  <si>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</si>
  <si>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</si>
  <si>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</si>
  <si>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</si>
  <si>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</si>
  <si>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</si>
  <si>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</si>
  <si>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</si>
  <si>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</si>
  <si>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</si>
  <si>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</si>
  <si>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</si>
  <si>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</si>
  <si>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</si>
  <si>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</si>
  <si>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</si>
  <si>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</si>
  <si>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</si>
  <si>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</si>
  <si>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</si>
  <si>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</si>
  <si>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</si>
  <si>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</si>
  <si>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</si>
  <si>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</si>
  <si>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</si>
  <si>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</si>
  <si>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</si>
  <si>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</si>
  <si>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</si>
  <si>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</si>
  <si>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</si>
  <si>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</si>
  <si>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</si>
  <si>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</si>
  <si>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</si>
  <si>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</si>
  <si>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</si>
  <si>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</si>
  <si>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</si>
  <si>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</si>
  <si>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</si>
  <si>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</si>
  <si>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</si>
  <si>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</si>
  <si>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</si>
  <si>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</si>
  <si>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</si>
  <si>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</si>
  <si>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</si>
  <si>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</si>
  <si>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</si>
  <si>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</si>
  <si>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</si>
  <si>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</si>
  <si>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</si>
  <si>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</si>
  <si>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setembro ocorreu alteração no inciso V, alínea "a" devido a inclusão da conta Siafi 82223.08.00 (Sub-repasse prov. de doc. eletron.)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</si>
</sst>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Relat&#243;rio%20Final%20-%20Publica&#231;&#245;es/ok_Transparencia%202016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25884646.91</v>
          </cell>
        </row>
        <row r="3">
          <cell r="J3">
            <v>6513550.7300000004</v>
          </cell>
        </row>
        <row r="4">
          <cell r="J4">
            <v>4581392.53</v>
          </cell>
        </row>
        <row r="6">
          <cell r="J6">
            <v>135381.71</v>
          </cell>
        </row>
        <row r="7">
          <cell r="J7">
            <v>1460514.74</v>
          </cell>
        </row>
        <row r="8">
          <cell r="J8">
            <v>154858.96</v>
          </cell>
        </row>
        <row r="9">
          <cell r="J9">
            <v>991539.92</v>
          </cell>
        </row>
        <row r="10">
          <cell r="J10">
            <v>157653.96</v>
          </cell>
        </row>
        <row r="11">
          <cell r="J11">
            <v>32272.880000000001</v>
          </cell>
        </row>
        <row r="12">
          <cell r="J12">
            <v>236692.61</v>
          </cell>
        </row>
        <row r="13">
          <cell r="J13">
            <v>276693.2</v>
          </cell>
        </row>
        <row r="14">
          <cell r="J14">
            <v>104997.42</v>
          </cell>
        </row>
        <row r="15">
          <cell r="J15">
            <v>329154.19</v>
          </cell>
        </row>
        <row r="16">
          <cell r="J16">
            <v>38575.57</v>
          </cell>
        </row>
        <row r="17">
          <cell r="J17">
            <v>130227.77</v>
          </cell>
        </row>
        <row r="18">
          <cell r="J18">
            <v>228382.76</v>
          </cell>
        </row>
        <row r="19">
          <cell r="J19">
            <v>375846.94</v>
          </cell>
        </row>
        <row r="20">
          <cell r="J20">
            <v>260177.61</v>
          </cell>
        </row>
        <row r="21">
          <cell r="J21">
            <v>22913.74</v>
          </cell>
        </row>
        <row r="22">
          <cell r="J22">
            <v>631822.28</v>
          </cell>
        </row>
        <row r="23">
          <cell r="J23">
            <v>341019.17</v>
          </cell>
        </row>
        <row r="24">
          <cell r="J24">
            <v>920.9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14428.27</v>
          </cell>
        </row>
        <row r="28">
          <cell r="J28">
            <v>25849.74</v>
          </cell>
        </row>
        <row r="29">
          <cell r="J29">
            <v>7663.58</v>
          </cell>
        </row>
        <row r="30">
          <cell r="J30">
            <v>0</v>
          </cell>
        </row>
        <row r="31">
          <cell r="J31">
            <v>950496.09</v>
          </cell>
        </row>
        <row r="32">
          <cell r="J32">
            <v>2002.1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0</v>
          </cell>
        </row>
        <row r="3">
          <cell r="J3">
            <v>0</v>
          </cell>
        </row>
        <row r="4">
          <cell r="J4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6843.64</v>
          </cell>
        </row>
        <row r="11">
          <cell r="J11">
            <v>6733.42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J22">
            <v>0</v>
          </cell>
        </row>
        <row r="23">
          <cell r="J23">
            <v>22535.15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0.03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6">
        <row r="2">
          <cell r="J2">
            <v>36976366.859999999</v>
          </cell>
        </row>
        <row r="3">
          <cell r="J3">
            <v>7833869.7000000002</v>
          </cell>
        </row>
        <row r="4">
          <cell r="J4">
            <v>2415.04</v>
          </cell>
        </row>
        <row r="5">
          <cell r="J5">
            <v>0</v>
          </cell>
        </row>
      </sheetData>
      <sheetData sheetId="17">
        <row r="2">
          <cell r="J2">
            <v>0</v>
          </cell>
        </row>
        <row r="3">
          <cell r="J3">
            <v>68327.149999999994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42570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Access'!J2+'[1]Despesa - Access Emag'!J2</f>
        <v>25884646.91</v>
      </c>
    </row>
    <row r="14" spans="1:3" x14ac:dyDescent="0.2">
      <c r="A14" s="3" t="s">
        <v>18</v>
      </c>
      <c r="B14" s="11" t="s">
        <v>19</v>
      </c>
      <c r="C14" s="12">
        <f>'[1]Despesa - Access'!J3+'[1]Despesa - Access Emag'!J3</f>
        <v>6513550.7300000004</v>
      </c>
    </row>
    <row r="15" spans="1:3" x14ac:dyDescent="0.2">
      <c r="A15" s="3" t="s">
        <v>20</v>
      </c>
      <c r="B15" s="11" t="s">
        <v>21</v>
      </c>
      <c r="C15" s="12">
        <f>'[1]Despesa - Access'!J4+'[1]Despesa - Access Emag'!J4</f>
        <v>4581392.53</v>
      </c>
    </row>
    <row r="16" spans="1:3" ht="51" x14ac:dyDescent="0.2">
      <c r="A16" s="13" t="s">
        <v>22</v>
      </c>
      <c r="B16" s="11" t="s">
        <v>23</v>
      </c>
      <c r="C16" s="12">
        <v>8746.1299999999992</v>
      </c>
    </row>
    <row r="17" spans="1:3" x14ac:dyDescent="0.2">
      <c r="A17" s="14" t="s">
        <v>24</v>
      </c>
      <c r="B17" s="14"/>
      <c r="C17" s="12">
        <f>SUM(C13:C16)</f>
        <v>36988336.300000004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2">
        <f>'[1]Despesa - Access'!J6+'[1]Despesa - Access Emag'!J6</f>
        <v>135381.71</v>
      </c>
    </row>
    <row r="23" spans="1:3" x14ac:dyDescent="0.2">
      <c r="A23" s="3" t="s">
        <v>18</v>
      </c>
      <c r="B23" s="3" t="s">
        <v>27</v>
      </c>
      <c r="C23" s="12">
        <f>'[1]Despesa - Access'!J7+'[1]Despesa - Access Emag'!J7</f>
        <v>1460514.74</v>
      </c>
    </row>
    <row r="24" spans="1:3" x14ac:dyDescent="0.2">
      <c r="A24" s="3" t="s">
        <v>20</v>
      </c>
      <c r="B24" s="3" t="s">
        <v>28</v>
      </c>
      <c r="C24" s="12">
        <f>'[1]Despesa - Access'!J8+'[1]Despesa - Access Emag'!J8</f>
        <v>154858.96</v>
      </c>
    </row>
    <row r="25" spans="1:3" x14ac:dyDescent="0.2">
      <c r="A25" s="3" t="s">
        <v>22</v>
      </c>
      <c r="B25" s="3" t="s">
        <v>29</v>
      </c>
      <c r="C25" s="12">
        <f>'[1]Despesa - Access'!J9+'[1]Despesa - Access Emag'!J9</f>
        <v>991539.92</v>
      </c>
    </row>
    <row r="26" spans="1:3" x14ac:dyDescent="0.2">
      <c r="A26" s="3" t="s">
        <v>30</v>
      </c>
      <c r="B26" s="3" t="s">
        <v>31</v>
      </c>
      <c r="C26" s="12">
        <f>'[1]Despesa - Access'!J10+'[1]Despesa - Access Emag'!J10</f>
        <v>164497.60000000001</v>
      </c>
    </row>
    <row r="27" spans="1:3" x14ac:dyDescent="0.2">
      <c r="A27" s="3" t="s">
        <v>32</v>
      </c>
      <c r="B27" s="3" t="s">
        <v>33</v>
      </c>
      <c r="C27" s="12">
        <f>'[1]Despesa - Access'!J11+'[1]Despesa - Access Emag'!J11</f>
        <v>39006.300000000003</v>
      </c>
    </row>
    <row r="28" spans="1:3" x14ac:dyDescent="0.2">
      <c r="A28" s="3" t="s">
        <v>34</v>
      </c>
      <c r="B28" s="3" t="s">
        <v>35</v>
      </c>
      <c r="C28" s="12">
        <f>'[1]Despesa - Access'!J12+'[1]Despesa - Access Emag'!J12</f>
        <v>236692.61</v>
      </c>
    </row>
    <row r="29" spans="1:3" x14ac:dyDescent="0.2">
      <c r="A29" s="3" t="s">
        <v>36</v>
      </c>
      <c r="B29" s="3" t="s">
        <v>37</v>
      </c>
      <c r="C29" s="12">
        <f>'[1]Despesa - Access'!J13+'[1]Despesa - Access Emag'!J13</f>
        <v>276693.2</v>
      </c>
    </row>
    <row r="30" spans="1:3" x14ac:dyDescent="0.2">
      <c r="A30" s="3" t="s">
        <v>38</v>
      </c>
      <c r="B30" s="3" t="s">
        <v>39</v>
      </c>
      <c r="C30" s="12">
        <f>'[1]Despesa - Access'!J14+'[1]Despesa - Access Emag'!J14</f>
        <v>104997.42</v>
      </c>
    </row>
    <row r="31" spans="1:3" x14ac:dyDescent="0.2">
      <c r="A31" s="3" t="s">
        <v>40</v>
      </c>
      <c r="B31" s="3" t="s">
        <v>41</v>
      </c>
      <c r="C31" s="12">
        <f>'[1]Despesa - Access'!J15+'[1]Despesa - Access Emag'!J15</f>
        <v>329154.19</v>
      </c>
    </row>
    <row r="32" spans="1:3" x14ac:dyDescent="0.2">
      <c r="A32" s="3" t="s">
        <v>42</v>
      </c>
      <c r="B32" s="3" t="s">
        <v>43</v>
      </c>
      <c r="C32" s="12">
        <f>'[1]Despesa - Access'!J16+'[1]Despesa - Access Emag'!J16</f>
        <v>38575.57</v>
      </c>
    </row>
    <row r="33" spans="1:3" x14ac:dyDescent="0.2">
      <c r="A33" s="3" t="s">
        <v>44</v>
      </c>
      <c r="B33" s="3" t="s">
        <v>45</v>
      </c>
      <c r="C33" s="12">
        <f>'[1]Despesa - Access'!J17+'[1]Despesa - Access Emag'!J17</f>
        <v>130227.77</v>
      </c>
    </row>
    <row r="34" spans="1:3" ht="63.75" x14ac:dyDescent="0.2">
      <c r="A34" s="13" t="s">
        <v>46</v>
      </c>
      <c r="B34" s="15" t="s">
        <v>47</v>
      </c>
      <c r="C34" s="12">
        <f>'[1]Despesa - Access'!J18+'[1]Despesa - Access Emag'!J18</f>
        <v>228382.76</v>
      </c>
    </row>
    <row r="35" spans="1:3" x14ac:dyDescent="0.2">
      <c r="A35" s="3" t="s">
        <v>48</v>
      </c>
      <c r="B35" s="3" t="s">
        <v>49</v>
      </c>
      <c r="C35" s="12">
        <f>'[1]Despesa - Access'!J19+'[1]Despesa - Access Emag'!J19</f>
        <v>375846.94</v>
      </c>
    </row>
    <row r="36" spans="1:3" x14ac:dyDescent="0.2">
      <c r="A36" s="3" t="s">
        <v>50</v>
      </c>
      <c r="B36" s="3" t="s">
        <v>51</v>
      </c>
      <c r="C36" s="12">
        <f>'[1]Despesa - Access'!J20+'[1]Despesa - Access Emag'!J20</f>
        <v>260177.61</v>
      </c>
    </row>
    <row r="37" spans="1:3" x14ac:dyDescent="0.2">
      <c r="A37" s="3" t="s">
        <v>52</v>
      </c>
      <c r="B37" s="3" t="s">
        <v>53</v>
      </c>
      <c r="C37" s="12">
        <f>'[1]Despesa - Access'!J21+'[1]Despesa - Access Emag'!J21</f>
        <v>22913.74</v>
      </c>
    </row>
    <row r="38" spans="1:3" ht="25.5" x14ac:dyDescent="0.2">
      <c r="A38" s="13" t="s">
        <v>54</v>
      </c>
      <c r="B38" s="16" t="s">
        <v>55</v>
      </c>
      <c r="C38" s="12">
        <f>'[1]Despesa - Access'!J22+'[1]Despesa - Access Emag'!J22</f>
        <v>631822.28</v>
      </c>
    </row>
    <row r="39" spans="1:3" x14ac:dyDescent="0.2">
      <c r="A39" s="3" t="s">
        <v>56</v>
      </c>
      <c r="B39" s="3" t="s">
        <v>57</v>
      </c>
      <c r="C39" s="12">
        <f>'[1]Despesa - Access'!J23+'[1]Despesa - Access Emag'!J23</f>
        <v>363554.32</v>
      </c>
    </row>
    <row r="40" spans="1:3" x14ac:dyDescent="0.2">
      <c r="A40" s="3" t="s">
        <v>58</v>
      </c>
      <c r="B40" s="3" t="s">
        <v>59</v>
      </c>
      <c r="C40" s="12">
        <f>'[1]Despesa - Access'!J24+'[1]Despesa - Access Emag'!J24</f>
        <v>920.9</v>
      </c>
    </row>
    <row r="41" spans="1:3" x14ac:dyDescent="0.2">
      <c r="A41" s="3" t="s">
        <v>60</v>
      </c>
      <c r="B41" s="3" t="s">
        <v>61</v>
      </c>
      <c r="C41" s="12">
        <f>'[1]Despesa - Access'!J25+'[1]Despesa - Access Emag'!J25</f>
        <v>0</v>
      </c>
    </row>
    <row r="42" spans="1:3" x14ac:dyDescent="0.2">
      <c r="A42" s="3" t="s">
        <v>62</v>
      </c>
      <c r="B42" s="3" t="s">
        <v>63</v>
      </c>
      <c r="C42" s="12">
        <f>'[1]Despesa - Access'!J26+'[1]Despesa - Access Emag'!J26</f>
        <v>0</v>
      </c>
    </row>
    <row r="43" spans="1:3" x14ac:dyDescent="0.2">
      <c r="A43" s="3" t="s">
        <v>64</v>
      </c>
      <c r="B43" s="3" t="s">
        <v>65</v>
      </c>
      <c r="C43" s="12">
        <f>'[1]Despesa - Access'!J27+'[1]Despesa - Access Emag'!J27</f>
        <v>14428.27</v>
      </c>
    </row>
    <row r="44" spans="1:3" x14ac:dyDescent="0.2">
      <c r="A44" s="3" t="s">
        <v>66</v>
      </c>
      <c r="B44" s="3" t="s">
        <v>67</v>
      </c>
      <c r="C44" s="12">
        <f>'[1]Despesa - Access'!J28+'[1]Despesa - Access Emag'!J28</f>
        <v>25849.74</v>
      </c>
    </row>
    <row r="45" spans="1:3" x14ac:dyDescent="0.2">
      <c r="A45" s="3" t="s">
        <v>68</v>
      </c>
      <c r="B45" s="3" t="s">
        <v>69</v>
      </c>
      <c r="C45" s="12">
        <f>'[1]Despesa - Access'!J29+'[1]Despesa - Access Emag'!J29</f>
        <v>7663.58</v>
      </c>
    </row>
    <row r="46" spans="1:3" x14ac:dyDescent="0.2">
      <c r="A46" s="3" t="s">
        <v>70</v>
      </c>
      <c r="B46" s="3" t="s">
        <v>71</v>
      </c>
      <c r="C46" s="12">
        <f>'[1]Despesa - Access'!J30+'[1]Despesa - Access Emag'!J30</f>
        <v>0</v>
      </c>
    </row>
    <row r="47" spans="1:3" x14ac:dyDescent="0.2">
      <c r="A47" s="3" t="s">
        <v>72</v>
      </c>
      <c r="B47" s="3" t="s">
        <v>73</v>
      </c>
      <c r="C47" s="12">
        <f>'[1]Despesa - Access'!J31+'[1]Despesa - Access Emag'!J31</f>
        <v>950496.12</v>
      </c>
    </row>
    <row r="48" spans="1:3" x14ac:dyDescent="0.2">
      <c r="A48" s="14" t="s">
        <v>24</v>
      </c>
      <c r="B48" s="14"/>
      <c r="C48" s="12">
        <f>SUM(C22:C47)</f>
        <v>6944196.2500000019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2">
        <f>'[1]Despesa - Access'!J32+'[1]Despesa - Access Emag'!J32</f>
        <v>2002.1</v>
      </c>
    </row>
    <row r="54" spans="1:3" x14ac:dyDescent="0.2">
      <c r="A54" s="3" t="s">
        <v>18</v>
      </c>
      <c r="B54" s="3" t="s">
        <v>76</v>
      </c>
      <c r="C54" s="12">
        <f>'[1]Despesa - Access'!J33+'[1]Despesa - Access Emag'!J33</f>
        <v>0</v>
      </c>
    </row>
    <row r="55" spans="1:3" x14ac:dyDescent="0.2">
      <c r="A55" s="3" t="s">
        <v>20</v>
      </c>
      <c r="B55" s="3" t="s">
        <v>77</v>
      </c>
      <c r="C55" s="12">
        <f>'[1]Despesa - Access'!J34+'[1]Despesa - Access Emag'!J34</f>
        <v>0</v>
      </c>
    </row>
    <row r="56" spans="1:3" x14ac:dyDescent="0.2">
      <c r="A56" s="3" t="s">
        <v>22</v>
      </c>
      <c r="B56" s="3" t="s">
        <v>78</v>
      </c>
      <c r="C56" s="12">
        <f>'[1]Despesa - Access'!J35+'[1]Despesa - Access Emag'!J35</f>
        <v>0</v>
      </c>
    </row>
    <row r="57" spans="1:3" x14ac:dyDescent="0.2">
      <c r="A57" s="3" t="s">
        <v>30</v>
      </c>
      <c r="B57" s="3" t="s">
        <v>79</v>
      </c>
      <c r="C57" s="12">
        <f>'[1]Despesa - Access'!J36+'[1]Despesa - Access Emag'!J36</f>
        <v>0</v>
      </c>
    </row>
    <row r="58" spans="1:3" x14ac:dyDescent="0.2">
      <c r="A58" s="14" t="s">
        <v>24</v>
      </c>
      <c r="B58" s="14"/>
      <c r="C58" s="12">
        <f>SUM(C53:C57)</f>
        <v>2002.1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81</v>
      </c>
      <c r="C63" s="12">
        <f>'[1]Despesa - Access'!J37+'[1]Despesa - Access Emag'!J37</f>
        <v>0</v>
      </c>
    </row>
    <row r="64" spans="1:3" x14ac:dyDescent="0.2">
      <c r="A64" s="3" t="s">
        <v>18</v>
      </c>
      <c r="B64" s="3" t="s">
        <v>82</v>
      </c>
      <c r="C64" s="12">
        <f>'[1]Despesa - Access'!J38+'[1]Despesa - Access Emag'!J38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7" spans="1:3" x14ac:dyDescent="0.2">
      <c r="A67" s="7" t="s">
        <v>83</v>
      </c>
    </row>
    <row r="69" spans="1:3" x14ac:dyDescent="0.2">
      <c r="A69" s="9" t="s">
        <v>13</v>
      </c>
      <c r="B69" s="9" t="s">
        <v>14</v>
      </c>
      <c r="C69" s="10" t="s">
        <v>15</v>
      </c>
    </row>
    <row r="70" spans="1:3" x14ac:dyDescent="0.2">
      <c r="A70" s="3" t="s">
        <v>16</v>
      </c>
      <c r="B70" s="3" t="s">
        <v>84</v>
      </c>
      <c r="C70" s="17">
        <f>'[1]Financeiro - Access'!J2+'[1]Financeiro - Access Emag'!J2</f>
        <v>36976366.859999999</v>
      </c>
    </row>
    <row r="71" spans="1:3" x14ac:dyDescent="0.2">
      <c r="A71" s="3" t="s">
        <v>18</v>
      </c>
      <c r="B71" s="3" t="s">
        <v>85</v>
      </c>
      <c r="C71" s="17">
        <f>'[1]Financeiro - Access'!J3+'[1]Financeiro - Access Emag'!J3</f>
        <v>7902196.8500000006</v>
      </c>
    </row>
    <row r="72" spans="1:3" x14ac:dyDescent="0.2">
      <c r="A72" s="3" t="s">
        <v>20</v>
      </c>
      <c r="B72" s="3" t="s">
        <v>86</v>
      </c>
      <c r="C72" s="17">
        <f>'[1]Financeiro - Access'!J4+'[1]Financeiro - Access Emag'!J4</f>
        <v>2415.04</v>
      </c>
    </row>
    <row r="73" spans="1:3" x14ac:dyDescent="0.2">
      <c r="A73" s="3" t="s">
        <v>22</v>
      </c>
      <c r="B73" s="3" t="s">
        <v>87</v>
      </c>
      <c r="C73" s="17">
        <f>'[1]Financeiro - Access'!J5+'[1]Financeiro - Access Emag'!J5</f>
        <v>0</v>
      </c>
    </row>
    <row r="74" spans="1:3" x14ac:dyDescent="0.2">
      <c r="A74" s="14" t="s">
        <v>24</v>
      </c>
      <c r="B74" s="14"/>
      <c r="C74" s="12">
        <f>SUM(C70:C73)</f>
        <v>44880978.75</v>
      </c>
    </row>
    <row r="76" spans="1:3" x14ac:dyDescent="0.2">
      <c r="A76" s="7" t="s">
        <v>88</v>
      </c>
    </row>
    <row r="78" spans="1:3" x14ac:dyDescent="0.2">
      <c r="A78" s="9" t="s">
        <v>13</v>
      </c>
      <c r="B78" s="9" t="s">
        <v>14</v>
      </c>
      <c r="C78" s="10" t="s">
        <v>15</v>
      </c>
    </row>
    <row r="79" spans="1:3" x14ac:dyDescent="0.2">
      <c r="A79" s="3" t="s">
        <v>16</v>
      </c>
      <c r="B79" s="3" t="s">
        <v>89</v>
      </c>
      <c r="C79" s="17"/>
    </row>
    <row r="80" spans="1:3" x14ac:dyDescent="0.2">
      <c r="A80" s="3" t="s">
        <v>18</v>
      </c>
      <c r="B80" s="3" t="s">
        <v>90</v>
      </c>
      <c r="C80" s="17"/>
    </row>
    <row r="81" spans="1:3" x14ac:dyDescent="0.2">
      <c r="A81" s="3" t="s">
        <v>20</v>
      </c>
      <c r="B81" s="3" t="s">
        <v>91</v>
      </c>
      <c r="C81" s="17"/>
    </row>
    <row r="82" spans="1:3" x14ac:dyDescent="0.2">
      <c r="A82" s="3" t="s">
        <v>22</v>
      </c>
      <c r="B82" s="3" t="s">
        <v>92</v>
      </c>
      <c r="C82" s="17"/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8" t="s">
        <v>93</v>
      </c>
      <c r="B84" s="18"/>
      <c r="C84" s="18"/>
    </row>
    <row r="85" spans="1:3" x14ac:dyDescent="0.2">
      <c r="A85" s="19" t="s">
        <v>94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2017-10-17T18:00:17Z</dcterms:created>
  <dcterms:modified xsi:type="dcterms:W3CDTF">2017-10-17T18:01:27Z</dcterms:modified>
</cp:coreProperties>
</file>