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<sst xmlns="http://schemas.openxmlformats.org/spreadsheetml/2006/main" count="133" uniqueCount="95">
  <si>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</si>
  <si>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</si>
  <si>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</si>
  <si>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</si>
  <si>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</si>
  <si>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</si>
  <si>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</si>
  <si>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</si>
  <si>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</si>
  <si>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</si>
  <si>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12/2016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</si>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</sst>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30906159.5</v>
          </cell>
        </row>
        <row r="3">
          <cell r="P3">
            <v>7996383.4199999999</v>
          </cell>
        </row>
        <row r="4">
          <cell r="P4">
            <v>5349411.28</v>
          </cell>
        </row>
        <row r="6">
          <cell r="P6">
            <v>113329.72</v>
          </cell>
        </row>
        <row r="7">
          <cell r="P7">
            <v>1595377.78</v>
          </cell>
        </row>
        <row r="8">
          <cell r="P8">
            <v>165498.01999999999</v>
          </cell>
        </row>
        <row r="9">
          <cell r="P9">
            <v>2055800.36</v>
          </cell>
        </row>
        <row r="10">
          <cell r="P10">
            <v>53784.59</v>
          </cell>
        </row>
        <row r="11">
          <cell r="P11">
            <v>44474.6</v>
          </cell>
        </row>
        <row r="12">
          <cell r="P12">
            <v>213659.69</v>
          </cell>
        </row>
        <row r="13">
          <cell r="P13">
            <v>276693.2</v>
          </cell>
        </row>
        <row r="14">
          <cell r="P14">
            <v>-8360.26</v>
          </cell>
        </row>
        <row r="15">
          <cell r="P15">
            <v>-7086.91</v>
          </cell>
        </row>
        <row r="16">
          <cell r="P16">
            <v>19130.93</v>
          </cell>
        </row>
        <row r="17">
          <cell r="P17">
            <v>107256.38</v>
          </cell>
        </row>
        <row r="18">
          <cell r="P18">
            <v>-339794.33</v>
          </cell>
        </row>
        <row r="19">
          <cell r="P19">
            <v>544454.35</v>
          </cell>
        </row>
        <row r="20">
          <cell r="P20">
            <v>248202.21</v>
          </cell>
        </row>
        <row r="21">
          <cell r="P21">
            <v>-6472.23</v>
          </cell>
        </row>
        <row r="22">
          <cell r="P22">
            <v>1094069.43</v>
          </cell>
        </row>
        <row r="23">
          <cell r="P23">
            <v>131378.54999999999</v>
          </cell>
        </row>
        <row r="24">
          <cell r="P24">
            <v>-55188.46</v>
          </cell>
        </row>
        <row r="25">
          <cell r="P25">
            <v>40100</v>
          </cell>
        </row>
        <row r="26">
          <cell r="P26">
            <v>356.72</v>
          </cell>
        </row>
        <row r="27">
          <cell r="P27">
            <v>22607.71</v>
          </cell>
        </row>
        <row r="28">
          <cell r="P28">
            <v>49281.440000000002</v>
          </cell>
        </row>
        <row r="29">
          <cell r="P29">
            <v>-136140.59</v>
          </cell>
        </row>
        <row r="30">
          <cell r="P30">
            <v>0</v>
          </cell>
        </row>
        <row r="31">
          <cell r="P31">
            <v>423524.38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-265099.73</v>
          </cell>
        </row>
        <row r="35">
          <cell r="P35">
            <v>0</v>
          </cell>
        </row>
        <row r="36">
          <cell r="P36">
            <v>-146265.70000000001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0</v>
          </cell>
        </row>
        <row r="3">
          <cell r="P3">
            <v>0</v>
          </cell>
        </row>
        <row r="4">
          <cell r="P4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894.66</v>
          </cell>
        </row>
        <row r="11">
          <cell r="P11">
            <v>4970.0200000000004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20700.63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540.04999999999995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6">
        <row r="2">
          <cell r="P2">
            <v>47965038.939999998</v>
          </cell>
        </row>
        <row r="3">
          <cell r="P3">
            <v>6588357.5499999998</v>
          </cell>
        </row>
        <row r="4">
          <cell r="P4">
            <v>871026.38</v>
          </cell>
        </row>
        <row r="5">
          <cell r="P5">
            <v>0</v>
          </cell>
        </row>
      </sheetData>
      <sheetData sheetId="17">
        <row r="2">
          <cell r="P2">
            <v>0</v>
          </cell>
        </row>
        <row r="3">
          <cell r="P3">
            <v>11175.63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42755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Access'!P2+'[1]Despesa - Access Emag'!P2</f>
        <v>30906159.5</v>
      </c>
    </row>
    <row r="14" spans="1:3" x14ac:dyDescent="0.2">
      <c r="A14" s="3" t="s">
        <v>18</v>
      </c>
      <c r="B14" s="14" t="s">
        <v>19</v>
      </c>
      <c r="C14" s="15">
        <f>'[1]Despesa - Access'!P3+'[1]Despesa - Access Emag'!P3</f>
        <v>7996383.4199999999</v>
      </c>
    </row>
    <row r="15" spans="1:3" x14ac:dyDescent="0.2">
      <c r="A15" s="3" t="s">
        <v>20</v>
      </c>
      <c r="B15" s="14" t="s">
        <v>21</v>
      </c>
      <c r="C15" s="15">
        <f>'[1]Despesa - Access'!P4+'[1]Despesa - Access Emag'!P4</f>
        <v>5349411.28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44251954.200000003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5">
        <f>'[1]Despesa - Access'!P6+'[1]Despesa - Access Emag'!P6</f>
        <v>113329.72</v>
      </c>
    </row>
    <row r="23" spans="1:3" x14ac:dyDescent="0.2">
      <c r="A23" s="3" t="s">
        <v>18</v>
      </c>
      <c r="B23" s="3" t="s">
        <v>28</v>
      </c>
      <c r="C23" s="15">
        <f>'[1]Despesa - Access'!P7+'[1]Despesa - Access Emag'!P7</f>
        <v>1595377.78</v>
      </c>
    </row>
    <row r="24" spans="1:3" x14ac:dyDescent="0.2">
      <c r="A24" s="3" t="s">
        <v>20</v>
      </c>
      <c r="B24" s="3" t="s">
        <v>29</v>
      </c>
      <c r="C24" s="15">
        <f>'[1]Despesa - Access'!P8+'[1]Despesa - Access Emag'!P8</f>
        <v>165498.01999999999</v>
      </c>
    </row>
    <row r="25" spans="1:3" x14ac:dyDescent="0.2">
      <c r="A25" s="3" t="s">
        <v>22</v>
      </c>
      <c r="B25" s="3" t="s">
        <v>30</v>
      </c>
      <c r="C25" s="15">
        <f>'[1]Despesa - Access'!P9+'[1]Despesa - Access Emag'!P9</f>
        <v>2055800.36</v>
      </c>
    </row>
    <row r="26" spans="1:3" x14ac:dyDescent="0.2">
      <c r="A26" s="3" t="s">
        <v>31</v>
      </c>
      <c r="B26" s="3" t="s">
        <v>32</v>
      </c>
      <c r="C26" s="15">
        <f>'[1]Despesa - Access'!P10+'[1]Despesa - Access Emag'!P10</f>
        <v>54679.25</v>
      </c>
    </row>
    <row r="27" spans="1:3" x14ac:dyDescent="0.2">
      <c r="A27" s="3" t="s">
        <v>33</v>
      </c>
      <c r="B27" s="3" t="s">
        <v>34</v>
      </c>
      <c r="C27" s="15">
        <f>'[1]Despesa - Access'!P11+'[1]Despesa - Access Emag'!P11</f>
        <v>49444.619999999995</v>
      </c>
    </row>
    <row r="28" spans="1:3" x14ac:dyDescent="0.2">
      <c r="A28" s="3" t="s">
        <v>35</v>
      </c>
      <c r="B28" s="3" t="s">
        <v>36</v>
      </c>
      <c r="C28" s="15">
        <f>'[1]Despesa - Access'!P12+'[1]Despesa - Access Emag'!P12</f>
        <v>213659.69</v>
      </c>
    </row>
    <row r="29" spans="1:3" x14ac:dyDescent="0.2">
      <c r="A29" s="3" t="s">
        <v>37</v>
      </c>
      <c r="B29" s="3" t="s">
        <v>38</v>
      </c>
      <c r="C29" s="15">
        <f>'[1]Despesa - Access'!P13+'[1]Despesa - Access Emag'!P13</f>
        <v>276693.2</v>
      </c>
    </row>
    <row r="30" spans="1:3" x14ac:dyDescent="0.2">
      <c r="A30" s="3" t="s">
        <v>39</v>
      </c>
      <c r="B30" s="3" t="s">
        <v>40</v>
      </c>
      <c r="C30" s="15">
        <f>'[1]Despesa - Access'!P14+'[1]Despesa - Access Emag'!P14</f>
        <v>-8360.26</v>
      </c>
    </row>
    <row r="31" spans="1:3" x14ac:dyDescent="0.2">
      <c r="A31" s="3" t="s">
        <v>41</v>
      </c>
      <c r="B31" s="3" t="s">
        <v>42</v>
      </c>
      <c r="C31" s="15">
        <f>'[1]Despesa - Access'!P15+'[1]Despesa - Access Emag'!P15</f>
        <v>-7086.91</v>
      </c>
    </row>
    <row r="32" spans="1:3" x14ac:dyDescent="0.2">
      <c r="A32" s="3" t="s">
        <v>43</v>
      </c>
      <c r="B32" s="3" t="s">
        <v>44</v>
      </c>
      <c r="C32" s="15">
        <f>'[1]Despesa - Access'!P16+'[1]Despesa - Access Emag'!P16</f>
        <v>19130.93</v>
      </c>
    </row>
    <row r="33" spans="1:3" x14ac:dyDescent="0.2">
      <c r="A33" s="3" t="s">
        <v>45</v>
      </c>
      <c r="B33" s="3" t="s">
        <v>46</v>
      </c>
      <c r="C33" s="15">
        <f>'[1]Despesa - Access'!P17+'[1]Despesa - Access Emag'!P17</f>
        <v>107256.38</v>
      </c>
    </row>
    <row r="34" spans="1:3" ht="63.75" x14ac:dyDescent="0.2">
      <c r="A34" s="16" t="s">
        <v>47</v>
      </c>
      <c r="B34" s="18" t="s">
        <v>48</v>
      </c>
      <c r="C34" s="15">
        <f>'[1]Despesa - Access'!P18+'[1]Despesa - Access Emag'!P18</f>
        <v>-339794.33</v>
      </c>
    </row>
    <row r="35" spans="1:3" x14ac:dyDescent="0.2">
      <c r="A35" s="3" t="s">
        <v>49</v>
      </c>
      <c r="B35" s="3" t="s">
        <v>50</v>
      </c>
      <c r="C35" s="15">
        <f>'[1]Despesa - Access'!P19+'[1]Despesa - Access Emag'!P19</f>
        <v>544454.35</v>
      </c>
    </row>
    <row r="36" spans="1:3" x14ac:dyDescent="0.2">
      <c r="A36" s="3" t="s">
        <v>51</v>
      </c>
      <c r="B36" s="3" t="s">
        <v>52</v>
      </c>
      <c r="C36" s="15">
        <f>'[1]Despesa - Access'!P20+'[1]Despesa - Access Emag'!P20</f>
        <v>248202.21</v>
      </c>
    </row>
    <row r="37" spans="1:3" x14ac:dyDescent="0.2">
      <c r="A37" s="3" t="s">
        <v>53</v>
      </c>
      <c r="B37" s="3" t="s">
        <v>54</v>
      </c>
      <c r="C37" s="15">
        <f>'[1]Despesa - Access'!P21+'[1]Despesa - Access Emag'!P21</f>
        <v>-6472.23</v>
      </c>
    </row>
    <row r="38" spans="1:3" ht="25.5" x14ac:dyDescent="0.2">
      <c r="A38" s="16" t="s">
        <v>55</v>
      </c>
      <c r="B38" s="19" t="s">
        <v>56</v>
      </c>
      <c r="C38" s="15">
        <f>'[1]Despesa - Access'!P22+'[1]Despesa - Access Emag'!P22</f>
        <v>1094069.43</v>
      </c>
    </row>
    <row r="39" spans="1:3" x14ac:dyDescent="0.2">
      <c r="A39" s="3" t="s">
        <v>57</v>
      </c>
      <c r="B39" s="3" t="s">
        <v>58</v>
      </c>
      <c r="C39" s="15">
        <f>'[1]Despesa - Access'!P23+'[1]Despesa - Access Emag'!P23</f>
        <v>152079.18</v>
      </c>
    </row>
    <row r="40" spans="1:3" x14ac:dyDescent="0.2">
      <c r="A40" s="3" t="s">
        <v>59</v>
      </c>
      <c r="B40" s="3" t="s">
        <v>60</v>
      </c>
      <c r="C40" s="15">
        <f>'[1]Despesa - Access'!P24+'[1]Despesa - Access Emag'!P24</f>
        <v>-55188.46</v>
      </c>
    </row>
    <row r="41" spans="1:3" x14ac:dyDescent="0.2">
      <c r="A41" s="3" t="s">
        <v>61</v>
      </c>
      <c r="B41" s="3" t="s">
        <v>62</v>
      </c>
      <c r="C41" s="15">
        <f>'[1]Despesa - Access'!P25+'[1]Despesa - Access Emag'!P25</f>
        <v>40100</v>
      </c>
    </row>
    <row r="42" spans="1:3" x14ac:dyDescent="0.2">
      <c r="A42" s="3" t="s">
        <v>63</v>
      </c>
      <c r="B42" s="3" t="s">
        <v>64</v>
      </c>
      <c r="C42" s="15">
        <f>'[1]Despesa - Access'!P26+'[1]Despesa - Access Emag'!P26</f>
        <v>356.72</v>
      </c>
    </row>
    <row r="43" spans="1:3" x14ac:dyDescent="0.2">
      <c r="A43" s="3" t="s">
        <v>65</v>
      </c>
      <c r="B43" s="3" t="s">
        <v>66</v>
      </c>
      <c r="C43" s="15">
        <f>'[1]Despesa - Access'!P27+'[1]Despesa - Access Emag'!P27</f>
        <v>22607.71</v>
      </c>
    </row>
    <row r="44" spans="1:3" x14ac:dyDescent="0.2">
      <c r="A44" s="3" t="s">
        <v>67</v>
      </c>
      <c r="B44" s="3" t="s">
        <v>68</v>
      </c>
      <c r="C44" s="15">
        <f>'[1]Despesa - Access'!P28+'[1]Despesa - Access Emag'!P28</f>
        <v>49281.440000000002</v>
      </c>
    </row>
    <row r="45" spans="1:3" x14ac:dyDescent="0.2">
      <c r="A45" s="3" t="s">
        <v>69</v>
      </c>
      <c r="B45" s="3" t="s">
        <v>70</v>
      </c>
      <c r="C45" s="15">
        <f>'[1]Despesa - Access'!P29+'[1]Despesa - Access Emag'!P29</f>
        <v>-136140.59</v>
      </c>
    </row>
    <row r="46" spans="1:3" x14ac:dyDescent="0.2">
      <c r="A46" s="3" t="s">
        <v>71</v>
      </c>
      <c r="B46" s="3" t="s">
        <v>72</v>
      </c>
      <c r="C46" s="15">
        <f>'[1]Despesa - Access'!P30+'[1]Despesa - Access Emag'!P30</f>
        <v>0</v>
      </c>
    </row>
    <row r="47" spans="1:3" x14ac:dyDescent="0.2">
      <c r="A47" s="3" t="s">
        <v>73</v>
      </c>
      <c r="B47" s="3" t="s">
        <v>74</v>
      </c>
      <c r="C47" s="15">
        <f>'[1]Despesa - Access'!P31+'[1]Despesa - Access Emag'!P31</f>
        <v>424064.43</v>
      </c>
    </row>
    <row r="48" spans="1:3" x14ac:dyDescent="0.2">
      <c r="A48" s="17" t="s">
        <v>24</v>
      </c>
      <c r="B48" s="17"/>
      <c r="C48" s="15">
        <f>SUM(C22:C47)</f>
        <v>6673042.6399999987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3" t="s">
        <v>16</v>
      </c>
      <c r="B53" s="3" t="s">
        <v>76</v>
      </c>
      <c r="C53" s="15">
        <f>'[1]Despesa - Access'!P32+'[1]Despesa - Access Emag'!P32</f>
        <v>0</v>
      </c>
    </row>
    <row r="54" spans="1:3" x14ac:dyDescent="0.2">
      <c r="A54" s="3" t="s">
        <v>18</v>
      </c>
      <c r="B54" s="3" t="s">
        <v>77</v>
      </c>
      <c r="C54" s="15">
        <f>'[1]Despesa - Access'!P33+'[1]Despesa - Access Emag'!P33</f>
        <v>0</v>
      </c>
    </row>
    <row r="55" spans="1:3" x14ac:dyDescent="0.2">
      <c r="A55" s="3" t="s">
        <v>20</v>
      </c>
      <c r="B55" s="3" t="s">
        <v>78</v>
      </c>
      <c r="C55" s="15">
        <f>'[1]Despesa - Access'!P34+'[1]Despesa - Access Emag'!P34</f>
        <v>-265099.73</v>
      </c>
    </row>
    <row r="56" spans="1:3" x14ac:dyDescent="0.2">
      <c r="A56" s="3" t="s">
        <v>22</v>
      </c>
      <c r="B56" s="3" t="s">
        <v>79</v>
      </c>
      <c r="C56" s="15">
        <f>'[1]Despesa - Access'!P35+'[1]Despesa - Access Emag'!P35</f>
        <v>0</v>
      </c>
    </row>
    <row r="57" spans="1:3" x14ac:dyDescent="0.2">
      <c r="A57" s="3" t="s">
        <v>31</v>
      </c>
      <c r="B57" s="3" t="s">
        <v>80</v>
      </c>
      <c r="C57" s="15">
        <f>'[1]Despesa - Access'!P36+'[1]Despesa - Access Emag'!P36</f>
        <v>-146265.70000000001</v>
      </c>
    </row>
    <row r="58" spans="1:3" x14ac:dyDescent="0.2">
      <c r="A58" s="17" t="s">
        <v>24</v>
      </c>
      <c r="B58" s="17"/>
      <c r="C58" s="15">
        <f>SUM(C53:C57)</f>
        <v>-411365.43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5">
        <f>'[1]Despesa - Access'!P37+'[1]Despesa - Access Emag'!P37</f>
        <v>0</v>
      </c>
    </row>
    <row r="64" spans="1:3" x14ac:dyDescent="0.2">
      <c r="A64" s="3" t="s">
        <v>18</v>
      </c>
      <c r="B64" s="3" t="s">
        <v>83</v>
      </c>
      <c r="C64" s="15">
        <f>'[1]Despesa - Access'!P38+'[1]Despesa - Access Emag'!P38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20">
        <f>'[1]Financeiro - Access'!P2+'[1]Financeiro - Access Emag'!P2</f>
        <v>47965038.939999998</v>
      </c>
    </row>
    <row r="71" spans="1:3" x14ac:dyDescent="0.2">
      <c r="A71" s="3" t="s">
        <v>18</v>
      </c>
      <c r="B71" s="3" t="s">
        <v>86</v>
      </c>
      <c r="C71" s="20">
        <f>'[1]Financeiro - Access'!P3+'[1]Financeiro - Access Emag'!P3</f>
        <v>6599533.1799999997</v>
      </c>
    </row>
    <row r="72" spans="1:3" x14ac:dyDescent="0.2">
      <c r="A72" s="3" t="s">
        <v>20</v>
      </c>
      <c r="B72" s="3" t="s">
        <v>87</v>
      </c>
      <c r="C72" s="20">
        <f>'[1]Financeiro - Access'!P4+'[1]Financeiro - Access Emag'!P4</f>
        <v>871026.38</v>
      </c>
    </row>
    <row r="73" spans="1:3" x14ac:dyDescent="0.2">
      <c r="A73" s="3" t="s">
        <v>22</v>
      </c>
      <c r="B73" s="3" t="s">
        <v>88</v>
      </c>
      <c r="C73" s="20">
        <f>'[1]Financeiro - Access'!P5+'[1]Financeiro - Access Emag'!P5</f>
        <v>0</v>
      </c>
    </row>
    <row r="74" spans="1:3" x14ac:dyDescent="0.2">
      <c r="A74" s="17" t="s">
        <v>24</v>
      </c>
      <c r="B74" s="17"/>
      <c r="C74" s="15">
        <f>SUM(C70:C73)</f>
        <v>55435598.5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20"/>
    </row>
    <row r="80" spans="1:3" x14ac:dyDescent="0.2">
      <c r="A80" s="3" t="s">
        <v>18</v>
      </c>
      <c r="B80" s="3" t="s">
        <v>91</v>
      </c>
      <c r="C80" s="20"/>
    </row>
    <row r="81" spans="1:3" x14ac:dyDescent="0.2">
      <c r="A81" s="3" t="s">
        <v>20</v>
      </c>
      <c r="B81" s="3" t="s">
        <v>92</v>
      </c>
      <c r="C81" s="20"/>
    </row>
    <row r="82" spans="1:3" x14ac:dyDescent="0.2">
      <c r="A82" s="3" t="s">
        <v>22</v>
      </c>
      <c r="B82" s="3" t="s">
        <v>93</v>
      </c>
      <c r="C82" s="20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2017-10-17T18:09:53Z</dcterms:created>
  <dcterms:modified xsi:type="dcterms:W3CDTF">2017-10-17T18:10:21Z</dcterms:modified>
</cp:coreProperties>
</file>