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Out'!$A$1:$C$86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58" i="1"/>
  <c r="C48" i="1"/>
  <c r="C65" i="1"/>
  <c r="C17" i="1"/>
</calcChain>
</file>

<file path=xl/sharedStrings.xml><?xml version="1.0" encoding="utf-8"?>
<sst xmlns="http://schemas.openxmlformats.org/spreadsheetml/2006/main" count="135" uniqueCount="96">
  <si>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</si>
  <si>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</si>
  <si>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</si>
  <si>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</si>
  <si>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</si>
  <si>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</si>
  <si>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</si>
  <si>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</si>
  <si>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</si>
  <si>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</si>
  <si>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10/2018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</si>
  <si>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</si>
  <si>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</si>
  <si>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</si>
  <si>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</si>
  <si>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</si>
  <si>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</si>
  <si>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</si>
  <si>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</si>
  <si>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</si>
  <si>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</si>
  <si>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</si>
  <si>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</si>
  <si>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</si>
  <si>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</si>
  <si>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</si>
  <si>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</si>
  <si>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</si>
  <si>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</si>
  <si>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</si>
  <si>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</si>
  <si>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</si>
  <si>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</si>
  <si>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</si>
  <si>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</si>
  <si>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</si>
  <si>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</si>
  <si>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</si>
  <si>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</si>
  <si>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</si>
  <si>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</si>
  <si>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</si>
  <si>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</si>
  <si>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</si>
  <si>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</si>
  <si>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</si>
  <si>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</si>
  <si>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</si>
  <si>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</si>
  <si>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</si>
  <si>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</si>
  <si>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</si>
  <si>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</si>
  <si>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</si>
  <si>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</si>
  <si>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</si>
  <si>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</si>
  <si>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</si>
  <si>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</si>
  <si>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</si>
  <si>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</si>
  <si>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</si>
  <si>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</si>
  <si>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</si>
  <si>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</si>
  <si>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</si>
  <si>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</si>
  <si>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</si>
  <si>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</si>
  <si>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</si>
  <si>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</si>
  <si>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</si>
  <si>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</si>
  <si>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</si>
  <si>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</si>
  <si>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</si>
  <si>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</si>
  <si>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</si>
  <si>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</si>
  <si>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</si>
  <si>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</si>
  <si>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</si>
  <si>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</si>
  <si>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</si>
  <si>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</si>
  <si>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</si>
  <si>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</si>
  <si>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</si>
  <si>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</si>
  <si>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</si>
  <si>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</si>
  <si>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</si>
  <si>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</si>
  <si>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</si>
  <si>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ocorreram alterações na classificação da despesas no Inciso II, alíneas "l" e "m".</t>
  </si>
  <si>
    <t>3) No nês de out/18 ocorreu alteração no Inciso V, alínea "b", devido a devolução di sub-repasse.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</si>
</sst>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0" fillId="0" borderId="0" xfId="0" applyAlignment="1">
      <alignment horizontal="left"/>
    </xf>
    <xf numFmtId="1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29977298.170000002</v>
          </cell>
        </row>
        <row r="3">
          <cell r="N3">
            <v>9316084.3300000001</v>
          </cell>
        </row>
        <row r="4">
          <cell r="N4">
            <v>5332608.87</v>
          </cell>
        </row>
        <row r="6">
          <cell r="N6">
            <v>147259.49</v>
          </cell>
        </row>
        <row r="7">
          <cell r="N7">
            <v>1643315.12</v>
          </cell>
        </row>
        <row r="8">
          <cell r="N8">
            <v>174148.04</v>
          </cell>
        </row>
        <row r="9">
          <cell r="N9">
            <v>961553.15</v>
          </cell>
        </row>
        <row r="10">
          <cell r="N10">
            <v>263285.64</v>
          </cell>
        </row>
        <row r="11">
          <cell r="N11">
            <v>72619.67</v>
          </cell>
        </row>
        <row r="12">
          <cell r="N12">
            <v>186164.66</v>
          </cell>
        </row>
        <row r="13">
          <cell r="N13">
            <v>337659.29</v>
          </cell>
        </row>
        <row r="14">
          <cell r="N14">
            <v>97553.4</v>
          </cell>
        </row>
        <row r="15">
          <cell r="N15">
            <v>308387.59999999998</v>
          </cell>
        </row>
        <row r="16">
          <cell r="N16">
            <v>8830.44</v>
          </cell>
        </row>
        <row r="17">
          <cell r="N17">
            <v>123059.59</v>
          </cell>
        </row>
        <row r="18">
          <cell r="N18">
            <v>310290.75</v>
          </cell>
        </row>
        <row r="19">
          <cell r="N19">
            <v>455004.48</v>
          </cell>
        </row>
        <row r="20">
          <cell r="N20">
            <v>206145.75</v>
          </cell>
        </row>
        <row r="21">
          <cell r="N21">
            <v>1397.6</v>
          </cell>
        </row>
        <row r="22">
          <cell r="N22">
            <v>768285.59</v>
          </cell>
        </row>
        <row r="23">
          <cell r="N23">
            <v>147445.29</v>
          </cell>
        </row>
        <row r="24">
          <cell r="N24">
            <v>128.77000000000001</v>
          </cell>
        </row>
        <row r="25">
          <cell r="N25">
            <v>2800</v>
          </cell>
        </row>
        <row r="26">
          <cell r="N26">
            <v>5638.04</v>
          </cell>
        </row>
        <row r="27">
          <cell r="N27">
            <v>0</v>
          </cell>
        </row>
        <row r="28">
          <cell r="N28">
            <v>35002.25</v>
          </cell>
        </row>
        <row r="29">
          <cell r="N29">
            <v>2034.27</v>
          </cell>
        </row>
        <row r="30">
          <cell r="N30">
            <v>0</v>
          </cell>
        </row>
        <row r="31">
          <cell r="N31">
            <v>1139571.6599999999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11500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15050</v>
          </cell>
        </row>
        <row r="11">
          <cell r="N11">
            <v>21875.53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67636.2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656.64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6">
        <row r="2">
          <cell r="N2">
            <v>44637139.619999997</v>
          </cell>
        </row>
        <row r="3">
          <cell r="N3">
            <v>8139315.0999999996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7">
        <row r="2">
          <cell r="N2">
            <v>0</v>
          </cell>
        </row>
        <row r="3">
          <cell r="N3">
            <v>35700.379999999997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3" customWidth="1"/>
  </cols>
  <sheetData>
    <row r="1" spans="1:3" x14ac:dyDescent="0.2">
      <c r="A1" s="20" t="s">
        <v>0</v>
      </c>
      <c r="B1" s="20"/>
      <c r="C1" s="20"/>
    </row>
    <row r="3" spans="1:3" x14ac:dyDescent="0.2">
      <c r="A3" s="1" t="s">
        <v>1</v>
      </c>
      <c r="B3" s="21" t="s">
        <v>2</v>
      </c>
      <c r="C3" s="21"/>
    </row>
    <row r="4" spans="1:3" x14ac:dyDescent="0.2">
      <c r="A4" s="1" t="s">
        <v>3</v>
      </c>
      <c r="B4" s="22" t="s">
        <v>4</v>
      </c>
      <c r="C4" s="22"/>
    </row>
    <row r="5" spans="1:3" x14ac:dyDescent="0.2">
      <c r="A5" s="1" t="s">
        <v>5</v>
      </c>
      <c r="B5" s="21" t="s">
        <v>6</v>
      </c>
      <c r="C5" s="21"/>
    </row>
    <row r="6" spans="1:3" x14ac:dyDescent="0.2">
      <c r="A6" s="1" t="s">
        <v>7</v>
      </c>
      <c r="B6" s="22" t="s">
        <v>8</v>
      </c>
      <c r="C6" s="22"/>
    </row>
    <row r="7" spans="1:3" x14ac:dyDescent="0.2">
      <c r="A7" s="1" t="s">
        <v>9</v>
      </c>
      <c r="B7" s="23" t="s">
        <v>10</v>
      </c>
      <c r="C7" s="24"/>
    </row>
    <row r="8" spans="1:3" x14ac:dyDescent="0.2">
      <c r="A8" s="1" t="s">
        <v>11</v>
      </c>
      <c r="B8" s="19">
        <v>43417</v>
      </c>
      <c r="C8" s="12"/>
    </row>
    <row r="10" spans="1:3" x14ac:dyDescent="0.2">
      <c r="A10" s="2" t="s">
        <v>12</v>
      </c>
    </row>
    <row r="12" spans="1:3" x14ac:dyDescent="0.2">
      <c r="A12" s="4" t="s">
        <v>13</v>
      </c>
      <c r="B12" s="4" t="s">
        <v>14</v>
      </c>
      <c r="C12" s="5" t="s">
        <v>15</v>
      </c>
    </row>
    <row r="13" spans="1:3" x14ac:dyDescent="0.2">
      <c r="A13" s="1" t="s">
        <v>16</v>
      </c>
      <c r="B13" s="6" t="s">
        <v>17</v>
      </c>
      <c r="C13" s="7">
        <f>'[1]Despesa - Access'!N2+'[1]Despesa - Access Emag'!N2</f>
        <v>29977298.170000002</v>
      </c>
    </row>
    <row r="14" spans="1:3" x14ac:dyDescent="0.2">
      <c r="A14" s="1" t="s">
        <v>18</v>
      </c>
      <c r="B14" s="6" t="s">
        <v>19</v>
      </c>
      <c r="C14" s="7">
        <f>'[1]Despesa - Access'!N3+'[1]Despesa - Access Emag'!N3</f>
        <v>9316084.3300000001</v>
      </c>
    </row>
    <row r="15" spans="1:3" x14ac:dyDescent="0.2">
      <c r="A15" s="1" t="s">
        <v>20</v>
      </c>
      <c r="B15" s="6" t="s">
        <v>21</v>
      </c>
      <c r="C15" s="7">
        <f>'[1]Despesa - Access'!N4+'[1]Despesa - Access Emag'!N4</f>
        <v>5332608.87</v>
      </c>
    </row>
    <row r="16" spans="1:3" ht="51" x14ac:dyDescent="0.2">
      <c r="A16" s="8" t="s">
        <v>22</v>
      </c>
      <c r="B16" s="6" t="s">
        <v>23</v>
      </c>
      <c r="C16" s="7">
        <v>9224.49</v>
      </c>
    </row>
    <row r="17" spans="1:3" x14ac:dyDescent="0.2">
      <c r="A17" s="13" t="s">
        <v>24</v>
      </c>
      <c r="B17" s="13"/>
      <c r="C17" s="7">
        <f>SUM(C13:C16)</f>
        <v>44635215.859999999</v>
      </c>
    </row>
    <row r="19" spans="1:3" x14ac:dyDescent="0.2">
      <c r="A19" s="2" t="s">
        <v>25</v>
      </c>
    </row>
    <row r="21" spans="1:3" x14ac:dyDescent="0.2">
      <c r="A21" s="4" t="s">
        <v>13</v>
      </c>
      <c r="B21" s="4" t="s">
        <v>14</v>
      </c>
      <c r="C21" s="5" t="s">
        <v>15</v>
      </c>
    </row>
    <row r="22" spans="1:3" x14ac:dyDescent="0.2">
      <c r="A22" s="1" t="s">
        <v>16</v>
      </c>
      <c r="B22" s="1" t="s">
        <v>26</v>
      </c>
      <c r="C22" s="7">
        <f>'[1]Despesa - Access'!N6+'[1]Despesa - Access Emag'!N6</f>
        <v>147259.49</v>
      </c>
    </row>
    <row r="23" spans="1:3" x14ac:dyDescent="0.2">
      <c r="A23" s="1" t="s">
        <v>18</v>
      </c>
      <c r="B23" s="1" t="s">
        <v>27</v>
      </c>
      <c r="C23" s="7">
        <f>'[1]Despesa - Access'!N7+'[1]Despesa - Access Emag'!N7</f>
        <v>1643315.12</v>
      </c>
    </row>
    <row r="24" spans="1:3" x14ac:dyDescent="0.2">
      <c r="A24" s="1" t="s">
        <v>20</v>
      </c>
      <c r="B24" s="1" t="s">
        <v>28</v>
      </c>
      <c r="C24" s="7">
        <f>'[1]Despesa - Access'!N8+'[1]Despesa - Access Emag'!N8</f>
        <v>174148.04</v>
      </c>
    </row>
    <row r="25" spans="1:3" x14ac:dyDescent="0.2">
      <c r="A25" s="1" t="s">
        <v>22</v>
      </c>
      <c r="B25" s="1" t="s">
        <v>29</v>
      </c>
      <c r="C25" s="7">
        <f>'[1]Despesa - Access'!N9+'[1]Despesa - Access Emag'!N9</f>
        <v>961553.15</v>
      </c>
    </row>
    <row r="26" spans="1:3" x14ac:dyDescent="0.2">
      <c r="A26" s="1" t="s">
        <v>30</v>
      </c>
      <c r="B26" s="1" t="s">
        <v>31</v>
      </c>
      <c r="C26" s="7">
        <f>'[1]Despesa - Access'!N10+'[1]Despesa - Access Emag'!N10</f>
        <v>278335.64</v>
      </c>
    </row>
    <row r="27" spans="1:3" x14ac:dyDescent="0.2">
      <c r="A27" s="1" t="s">
        <v>32</v>
      </c>
      <c r="B27" s="1" t="s">
        <v>33</v>
      </c>
      <c r="C27" s="7">
        <f>'[1]Despesa - Access'!N11+'[1]Despesa - Access Emag'!N11</f>
        <v>94495.2</v>
      </c>
    </row>
    <row r="28" spans="1:3" x14ac:dyDescent="0.2">
      <c r="A28" s="1" t="s">
        <v>34</v>
      </c>
      <c r="B28" s="1" t="s">
        <v>35</v>
      </c>
      <c r="C28" s="7">
        <f>'[1]Despesa - Access'!N12+'[1]Despesa - Access Emag'!N12</f>
        <v>186164.66</v>
      </c>
    </row>
    <row r="29" spans="1:3" x14ac:dyDescent="0.2">
      <c r="A29" s="1" t="s">
        <v>36</v>
      </c>
      <c r="B29" s="1" t="s">
        <v>37</v>
      </c>
      <c r="C29" s="7">
        <f>'[1]Despesa - Access'!N13+'[1]Despesa - Access Emag'!N13</f>
        <v>337659.29</v>
      </c>
    </row>
    <row r="30" spans="1:3" x14ac:dyDescent="0.2">
      <c r="A30" s="1" t="s">
        <v>38</v>
      </c>
      <c r="B30" s="1" t="s">
        <v>39</v>
      </c>
      <c r="C30" s="7">
        <f>'[1]Despesa - Access'!N14+'[1]Despesa - Access Emag'!N14</f>
        <v>97553.4</v>
      </c>
    </row>
    <row r="31" spans="1:3" x14ac:dyDescent="0.2">
      <c r="A31" s="1" t="s">
        <v>40</v>
      </c>
      <c r="B31" s="1" t="s">
        <v>41</v>
      </c>
      <c r="C31" s="7">
        <f>'[1]Despesa - Access'!N15+'[1]Despesa - Access Emag'!N15</f>
        <v>308387.59999999998</v>
      </c>
    </row>
    <row r="32" spans="1:3" x14ac:dyDescent="0.2">
      <c r="A32" s="1" t="s">
        <v>42</v>
      </c>
      <c r="B32" s="1" t="s">
        <v>43</v>
      </c>
      <c r="C32" s="7">
        <f>'[1]Despesa - Access'!N16+'[1]Despesa - Access Emag'!N16</f>
        <v>8830.44</v>
      </c>
    </row>
    <row r="33" spans="1:3" x14ac:dyDescent="0.2">
      <c r="A33" s="1" t="s">
        <v>44</v>
      </c>
      <c r="B33" s="1" t="s">
        <v>45</v>
      </c>
      <c r="C33" s="7">
        <f>'[1]Despesa - Access'!N17+'[1]Despesa - Access Emag'!N17</f>
        <v>123059.59</v>
      </c>
    </row>
    <row r="34" spans="1:3" ht="63.75" x14ac:dyDescent="0.2">
      <c r="A34" s="8" t="s">
        <v>46</v>
      </c>
      <c r="B34" s="9" t="s">
        <v>47</v>
      </c>
      <c r="C34" s="7">
        <f>'[1]Despesa - Access'!N18+'[1]Despesa - Access Emag'!N18</f>
        <v>310290.75</v>
      </c>
    </row>
    <row r="35" spans="1:3" x14ac:dyDescent="0.2">
      <c r="A35" s="1" t="s">
        <v>48</v>
      </c>
      <c r="B35" s="1" t="s">
        <v>49</v>
      </c>
      <c r="C35" s="7">
        <f>'[1]Despesa - Access'!N19+'[1]Despesa - Access Emag'!N19</f>
        <v>455004.48</v>
      </c>
    </row>
    <row r="36" spans="1:3" x14ac:dyDescent="0.2">
      <c r="A36" s="1" t="s">
        <v>50</v>
      </c>
      <c r="B36" s="1" t="s">
        <v>51</v>
      </c>
      <c r="C36" s="7">
        <f>'[1]Despesa - Access'!N20+'[1]Despesa - Access Emag'!N20</f>
        <v>206145.75</v>
      </c>
    </row>
    <row r="37" spans="1:3" x14ac:dyDescent="0.2">
      <c r="A37" s="1" t="s">
        <v>52</v>
      </c>
      <c r="B37" s="1" t="s">
        <v>53</v>
      </c>
      <c r="C37" s="7">
        <f>'[1]Despesa - Access'!N21+'[1]Despesa - Access Emag'!N21</f>
        <v>1397.6</v>
      </c>
    </row>
    <row r="38" spans="1:3" ht="25.5" x14ac:dyDescent="0.2">
      <c r="A38" s="8" t="s">
        <v>54</v>
      </c>
      <c r="B38" s="10" t="s">
        <v>55</v>
      </c>
      <c r="C38" s="7">
        <f>'[1]Despesa - Access'!N22+'[1]Despesa - Access Emag'!N22</f>
        <v>768285.59</v>
      </c>
    </row>
    <row r="39" spans="1:3" x14ac:dyDescent="0.2">
      <c r="A39" s="1" t="s">
        <v>56</v>
      </c>
      <c r="B39" s="1" t="s">
        <v>57</v>
      </c>
      <c r="C39" s="7">
        <f>'[1]Despesa - Access'!N23+'[1]Despesa - Access Emag'!N23</f>
        <v>215081.49</v>
      </c>
    </row>
    <row r="40" spans="1:3" x14ac:dyDescent="0.2">
      <c r="A40" s="1" t="s">
        <v>58</v>
      </c>
      <c r="B40" s="1" t="s">
        <v>59</v>
      </c>
      <c r="C40" s="7">
        <f>'[1]Despesa - Access'!N24+'[1]Despesa - Access Emag'!N24</f>
        <v>128.77000000000001</v>
      </c>
    </row>
    <row r="41" spans="1:3" x14ac:dyDescent="0.2">
      <c r="A41" s="1" t="s">
        <v>60</v>
      </c>
      <c r="B41" s="1" t="s">
        <v>61</v>
      </c>
      <c r="C41" s="7">
        <f>'[1]Despesa - Access'!N25+'[1]Despesa - Access Emag'!N25</f>
        <v>2800</v>
      </c>
    </row>
    <row r="42" spans="1:3" x14ac:dyDescent="0.2">
      <c r="A42" s="1" t="s">
        <v>62</v>
      </c>
      <c r="B42" s="1" t="s">
        <v>63</v>
      </c>
      <c r="C42" s="7">
        <f>'[1]Despesa - Access'!N26+'[1]Despesa - Access Emag'!N26</f>
        <v>5638.04</v>
      </c>
    </row>
    <row r="43" spans="1:3" x14ac:dyDescent="0.2">
      <c r="A43" s="1" t="s">
        <v>64</v>
      </c>
      <c r="B43" s="1" t="s">
        <v>65</v>
      </c>
      <c r="C43" s="7">
        <f>'[1]Despesa - Access'!N27+'[1]Despesa - Access Emag'!N27</f>
        <v>0</v>
      </c>
    </row>
    <row r="44" spans="1:3" x14ac:dyDescent="0.2">
      <c r="A44" s="1" t="s">
        <v>66</v>
      </c>
      <c r="B44" s="1" t="s">
        <v>67</v>
      </c>
      <c r="C44" s="7">
        <f>'[1]Despesa - Access'!N28+'[1]Despesa - Access Emag'!N28</f>
        <v>35002.25</v>
      </c>
    </row>
    <row r="45" spans="1:3" x14ac:dyDescent="0.2">
      <c r="A45" s="1" t="s">
        <v>68</v>
      </c>
      <c r="B45" s="1" t="s">
        <v>69</v>
      </c>
      <c r="C45" s="7">
        <f>'[1]Despesa - Access'!N29+'[1]Despesa - Access Emag'!N29</f>
        <v>2034.27</v>
      </c>
    </row>
    <row r="46" spans="1:3" x14ac:dyDescent="0.2">
      <c r="A46" s="1" t="s">
        <v>70</v>
      </c>
      <c r="B46" s="1" t="s">
        <v>71</v>
      </c>
      <c r="C46" s="7">
        <f>'[1]Despesa - Access'!N30+'[1]Despesa - Access Emag'!N30</f>
        <v>0</v>
      </c>
    </row>
    <row r="47" spans="1:3" x14ac:dyDescent="0.2">
      <c r="A47" s="1" t="s">
        <v>72</v>
      </c>
      <c r="B47" s="1" t="s">
        <v>73</v>
      </c>
      <c r="C47" s="7">
        <f>'[1]Despesa - Access'!N31+'[1]Despesa - Access Emag'!N31</f>
        <v>1140228.2999999998</v>
      </c>
    </row>
    <row r="48" spans="1:3" x14ac:dyDescent="0.2">
      <c r="A48" s="13" t="s">
        <v>24</v>
      </c>
      <c r="B48" s="13"/>
      <c r="C48" s="7">
        <f>SUM(C22:C47)</f>
        <v>7502798.9100000001</v>
      </c>
    </row>
    <row r="50" spans="1:3" x14ac:dyDescent="0.2">
      <c r="A50" s="2" t="s">
        <v>74</v>
      </c>
    </row>
    <row r="52" spans="1:3" x14ac:dyDescent="0.2">
      <c r="A52" s="4" t="s">
        <v>13</v>
      </c>
      <c r="B52" s="4" t="s">
        <v>14</v>
      </c>
      <c r="C52" s="5" t="s">
        <v>15</v>
      </c>
    </row>
    <row r="53" spans="1:3" x14ac:dyDescent="0.2">
      <c r="A53" s="1" t="s">
        <v>16</v>
      </c>
      <c r="B53" s="1" t="s">
        <v>75</v>
      </c>
      <c r="C53" s="7">
        <f>+'[1]Despesa - Access'!N32+'[1]Despesa - Access Emag'!N32</f>
        <v>0</v>
      </c>
    </row>
    <row r="54" spans="1:3" x14ac:dyDescent="0.2">
      <c r="A54" s="1" t="s">
        <v>18</v>
      </c>
      <c r="B54" s="1" t="s">
        <v>76</v>
      </c>
      <c r="C54" s="7">
        <f>+'[1]Despesa - Access'!N33+'[1]Despesa - Access Emag'!N33</f>
        <v>0</v>
      </c>
    </row>
    <row r="55" spans="1:3" x14ac:dyDescent="0.2">
      <c r="A55" s="1" t="s">
        <v>20</v>
      </c>
      <c r="B55" s="1" t="s">
        <v>77</v>
      </c>
      <c r="C55" s="7">
        <f>+'[1]Despesa - Access'!N34+'[1]Despesa - Access Emag'!N34</f>
        <v>0</v>
      </c>
    </row>
    <row r="56" spans="1:3" x14ac:dyDescent="0.2">
      <c r="A56" s="1" t="s">
        <v>22</v>
      </c>
      <c r="B56" s="1" t="s">
        <v>78</v>
      </c>
      <c r="C56" s="7">
        <f>+'[1]Despesa - Access'!N35+'[1]Despesa - Access Emag'!N35</f>
        <v>0</v>
      </c>
    </row>
    <row r="57" spans="1:3" x14ac:dyDescent="0.2">
      <c r="A57" s="1" t="s">
        <v>30</v>
      </c>
      <c r="B57" s="1" t="s">
        <v>79</v>
      </c>
      <c r="C57" s="7">
        <f>+'[1]Despesa - Access'!N36+'[1]Despesa - Access Emag'!N36</f>
        <v>11500</v>
      </c>
    </row>
    <row r="58" spans="1:3" x14ac:dyDescent="0.2">
      <c r="A58" s="13" t="s">
        <v>24</v>
      </c>
      <c r="B58" s="13"/>
      <c r="C58" s="7">
        <f>SUM(C53:C57)</f>
        <v>11500</v>
      </c>
    </row>
    <row r="60" spans="1:3" x14ac:dyDescent="0.2">
      <c r="A60" s="2" t="s">
        <v>80</v>
      </c>
    </row>
    <row r="62" spans="1:3" x14ac:dyDescent="0.2">
      <c r="A62" s="4" t="s">
        <v>13</v>
      </c>
      <c r="B62" s="4" t="s">
        <v>14</v>
      </c>
      <c r="C62" s="5" t="s">
        <v>15</v>
      </c>
    </row>
    <row r="63" spans="1:3" x14ac:dyDescent="0.2">
      <c r="A63" s="1" t="s">
        <v>16</v>
      </c>
      <c r="B63" s="1" t="s">
        <v>81</v>
      </c>
      <c r="C63" s="7">
        <f>+'[1]Despesa - Access'!N37+'[1]Despesa - Access Emag'!N37</f>
        <v>0</v>
      </c>
    </row>
    <row r="64" spans="1:3" x14ac:dyDescent="0.2">
      <c r="A64" s="1" t="s">
        <v>18</v>
      </c>
      <c r="B64" s="1" t="s">
        <v>82</v>
      </c>
      <c r="C64" s="7">
        <f>+'[1]Despesa - Access'!N38+'[1]Despesa - Access Emag'!N38</f>
        <v>0</v>
      </c>
    </row>
    <row r="65" spans="1:3" x14ac:dyDescent="0.2">
      <c r="A65" s="13" t="s">
        <v>24</v>
      </c>
      <c r="B65" s="13"/>
      <c r="C65" s="7">
        <f>SUM(C63:C64)</f>
        <v>0</v>
      </c>
    </row>
    <row r="67" spans="1:3" x14ac:dyDescent="0.2">
      <c r="A67" s="2" t="s">
        <v>83</v>
      </c>
    </row>
    <row r="69" spans="1:3" x14ac:dyDescent="0.2">
      <c r="A69" s="4" t="s">
        <v>13</v>
      </c>
      <c r="B69" s="4" t="s">
        <v>14</v>
      </c>
      <c r="C69" s="5" t="s">
        <v>15</v>
      </c>
    </row>
    <row r="70" spans="1:3" x14ac:dyDescent="0.2">
      <c r="A70" s="1" t="s">
        <v>16</v>
      </c>
      <c r="B70" s="1" t="s">
        <v>84</v>
      </c>
      <c r="C70" s="11">
        <f>'[1]Financeiro - Access'!N2+'[1]Financeiro - Access Emag'!N2</f>
        <v>44637139.619999997</v>
      </c>
    </row>
    <row r="71" spans="1:3" x14ac:dyDescent="0.2">
      <c r="A71" s="1" t="s">
        <v>18</v>
      </c>
      <c r="B71" s="1" t="s">
        <v>85</v>
      </c>
      <c r="C71" s="11">
        <f>'[1]Financeiro - Access'!N3+'[1]Financeiro - Access Emag'!N3</f>
        <v>8175015.4799999995</v>
      </c>
    </row>
    <row r="72" spans="1:3" x14ac:dyDescent="0.2">
      <c r="A72" s="1" t="s">
        <v>20</v>
      </c>
      <c r="B72" s="1" t="s">
        <v>86</v>
      </c>
      <c r="C72" s="11">
        <f>'[1]Financeiro - Access'!N4+'[1]Financeiro - Access Emag'!N4</f>
        <v>0</v>
      </c>
    </row>
    <row r="73" spans="1:3" x14ac:dyDescent="0.2">
      <c r="A73" s="1" t="s">
        <v>22</v>
      </c>
      <c r="B73" s="1" t="s">
        <v>87</v>
      </c>
      <c r="C73" s="11">
        <f>'[1]Financeiro - Access'!N5+'[1]Financeiro - Access Emag'!N5</f>
        <v>0</v>
      </c>
    </row>
    <row r="74" spans="1:3" x14ac:dyDescent="0.2">
      <c r="A74" s="13" t="s">
        <v>24</v>
      </c>
      <c r="B74" s="13"/>
      <c r="C74" s="7">
        <f>SUM(C70:C73)</f>
        <v>52812155.099999994</v>
      </c>
    </row>
    <row r="76" spans="1:3" x14ac:dyDescent="0.2">
      <c r="A76" s="2" t="s">
        <v>88</v>
      </c>
    </row>
    <row r="78" spans="1:3" x14ac:dyDescent="0.2">
      <c r="A78" s="4" t="s">
        <v>13</v>
      </c>
      <c r="B78" s="4" t="s">
        <v>14</v>
      </c>
      <c r="C78" s="5" t="s">
        <v>15</v>
      </c>
    </row>
    <row r="79" spans="1:3" x14ac:dyDescent="0.2">
      <c r="A79" s="1" t="s">
        <v>16</v>
      </c>
      <c r="B79" s="1" t="s">
        <v>89</v>
      </c>
      <c r="C79" s="11"/>
    </row>
    <row r="80" spans="1:3" x14ac:dyDescent="0.2">
      <c r="A80" s="1" t="s">
        <v>18</v>
      </c>
      <c r="B80" s="1" t="s">
        <v>90</v>
      </c>
      <c r="C80" s="11"/>
    </row>
    <row r="81" spans="1:3" x14ac:dyDescent="0.2">
      <c r="A81" s="1" t="s">
        <v>20</v>
      </c>
      <c r="B81" s="1" t="s">
        <v>91</v>
      </c>
      <c r="C81" s="11"/>
    </row>
    <row r="82" spans="1:3" x14ac:dyDescent="0.2">
      <c r="A82" s="1" t="s">
        <v>22</v>
      </c>
      <c r="B82" s="1" t="s">
        <v>92</v>
      </c>
      <c r="C82" s="11"/>
    </row>
    <row r="83" spans="1:3" x14ac:dyDescent="0.2">
      <c r="A83" s="13" t="s">
        <v>24</v>
      </c>
      <c r="B83" s="13"/>
      <c r="C83" s="7">
        <f>SUM(C79:C82)</f>
        <v>0</v>
      </c>
    </row>
    <row r="84" spans="1:3" x14ac:dyDescent="0.2">
      <c r="A84" s="14" t="s">
        <v>93</v>
      </c>
      <c r="B84" s="15"/>
      <c r="C84" s="16"/>
    </row>
    <row r="85" spans="1:3" x14ac:dyDescent="0.2">
      <c r="A85" s="17" t="s">
        <v>94</v>
      </c>
      <c r="B85" s="17"/>
      <c r="C85" s="17"/>
    </row>
    <row r="86" spans="1:3" x14ac:dyDescent="0.2">
      <c r="A86" s="18" t="s">
        <v>95</v>
      </c>
      <c r="B86" s="18"/>
      <c r="C86" s="18"/>
    </row>
  </sheetData>
  <mergeCells count="16">
    <mergeCell ref="B7:C7"/>
    <mergeCell ref="A1:C1"/>
    <mergeCell ref="B3:C3"/>
    <mergeCell ref="B4:C4"/>
    <mergeCell ref="B5:C5"/>
    <mergeCell ref="B6:C6"/>
    <mergeCell ref="B8:C8"/>
    <mergeCell ref="A17:B17"/>
    <mergeCell ref="A48:B48"/>
    <mergeCell ref="A58:B58"/>
    <mergeCell ref="A65:B65"/>
    <mergeCell ref="A74:B74"/>
    <mergeCell ref="A83:B83"/>
    <mergeCell ref="A84:C84"/>
    <mergeCell ref="A85:C85"/>
    <mergeCell ref="A86:C8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2019-01-21T20:39:10Z</dcterms:created>
  <dcterms:modified xsi:type="dcterms:W3CDTF">2019-01-21T20:43:04Z</dcterms:modified>
</cp:coreProperties>
</file>