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65" i="1" l="1"/>
  <c r="C17" i="1"/>
  <c r="C48" i="1"/>
  <c r="C5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<sst xmlns="http://schemas.openxmlformats.org/spreadsheetml/2006/main" count="133" uniqueCount="95">
  <si>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</si>
  <si>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</si>
  <si>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</si>
  <si>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</si>
  <si>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</si>
  <si>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</si>
  <si>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</si>
  <si>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</si>
  <si>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</si>
  <si>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</si>
  <si>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12/2018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</si>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</sst>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1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25862646.629999999</v>
          </cell>
        </row>
        <row r="3">
          <cell r="P3">
            <v>8947975.5700000003</v>
          </cell>
        </row>
        <row r="4">
          <cell r="P4">
            <v>5413395.0099999998</v>
          </cell>
        </row>
        <row r="6">
          <cell r="P6">
            <v>150410.85</v>
          </cell>
        </row>
        <row r="7">
          <cell r="P7">
            <v>1642630.82</v>
          </cell>
        </row>
        <row r="8">
          <cell r="P8">
            <v>177746.14</v>
          </cell>
        </row>
        <row r="9">
          <cell r="P9">
            <v>571028.36</v>
          </cell>
        </row>
        <row r="10">
          <cell r="P10">
            <v>106064.71</v>
          </cell>
        </row>
        <row r="11">
          <cell r="P11">
            <v>48703.48</v>
          </cell>
        </row>
        <row r="12">
          <cell r="P12">
            <v>186164.66</v>
          </cell>
        </row>
        <row r="13">
          <cell r="P13">
            <v>127083.58</v>
          </cell>
        </row>
        <row r="14">
          <cell r="P14">
            <v>-1526.6</v>
          </cell>
        </row>
        <row r="15">
          <cell r="P15">
            <v>-11188.22</v>
          </cell>
        </row>
        <row r="16">
          <cell r="P16">
            <v>-704.71</v>
          </cell>
        </row>
        <row r="17">
          <cell r="P17">
            <v>150084.60999999999</v>
          </cell>
        </row>
        <row r="18">
          <cell r="P18">
            <v>551562.53</v>
          </cell>
        </row>
        <row r="19">
          <cell r="P19">
            <v>520842.02</v>
          </cell>
        </row>
        <row r="20">
          <cell r="P20">
            <v>452390.34</v>
          </cell>
        </row>
        <row r="21">
          <cell r="P21">
            <v>-115.6</v>
          </cell>
        </row>
        <row r="22">
          <cell r="P22">
            <v>767848.61</v>
          </cell>
        </row>
        <row r="23">
          <cell r="P23">
            <v>154005.16</v>
          </cell>
        </row>
        <row r="24">
          <cell r="P24">
            <v>24111.16</v>
          </cell>
        </row>
        <row r="25">
          <cell r="P25">
            <v>-84923.6</v>
          </cell>
        </row>
        <row r="26">
          <cell r="P26">
            <v>13731.76</v>
          </cell>
        </row>
        <row r="27">
          <cell r="P27">
            <v>-90340.78</v>
          </cell>
        </row>
        <row r="28">
          <cell r="P28">
            <v>65205.599999999999</v>
          </cell>
        </row>
        <row r="29">
          <cell r="P29">
            <v>-43376.27</v>
          </cell>
        </row>
        <row r="30">
          <cell r="P30">
            <v>0</v>
          </cell>
        </row>
        <row r="31">
          <cell r="P31">
            <v>1445377.52</v>
          </cell>
        </row>
        <row r="32">
          <cell r="P32">
            <v>-2002520</v>
          </cell>
        </row>
        <row r="33">
          <cell r="P33">
            <v>0</v>
          </cell>
        </row>
        <row r="34">
          <cell r="P34">
            <v>698730</v>
          </cell>
        </row>
        <row r="35">
          <cell r="P35">
            <v>-384712.24</v>
          </cell>
        </row>
        <row r="36">
          <cell r="P36">
            <v>152752.26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5">
        <row r="2">
          <cell r="P2">
            <v>0</v>
          </cell>
        </row>
        <row r="3">
          <cell r="P3">
            <v>0</v>
          </cell>
        </row>
        <row r="4">
          <cell r="P4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24346.47</v>
          </cell>
        </row>
        <row r="11">
          <cell r="P11">
            <v>44422.87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11596.24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526.79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</sheetData>
      <sheetData sheetId="16">
        <row r="2">
          <cell r="P2">
            <v>45068570.100000001</v>
          </cell>
        </row>
        <row r="3">
          <cell r="P3">
            <v>6219431.3399999999</v>
          </cell>
        </row>
        <row r="4">
          <cell r="P4">
            <v>4903853.3099999996</v>
          </cell>
        </row>
        <row r="5">
          <cell r="P5">
            <v>0</v>
          </cell>
        </row>
      </sheetData>
      <sheetData sheetId="17">
        <row r="2">
          <cell r="P2">
            <v>0</v>
          </cell>
        </row>
        <row r="3">
          <cell r="P3">
            <v>14998.24</v>
          </cell>
        </row>
        <row r="4">
          <cell r="P4">
            <v>0</v>
          </cell>
        </row>
        <row r="5">
          <cell r="P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9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3" customWidth="1"/>
  </cols>
  <sheetData>
    <row r="1" spans="1:3" x14ac:dyDescent="0.2">
      <c r="A1" s="16" t="s">
        <v>0</v>
      </c>
      <c r="B1" s="16"/>
      <c r="C1" s="16"/>
    </row>
    <row r="3" spans="1:3" x14ac:dyDescent="0.2">
      <c r="A3" s="1" t="s">
        <v>1</v>
      </c>
      <c r="B3" s="17" t="s">
        <v>2</v>
      </c>
      <c r="C3" s="17"/>
    </row>
    <row r="4" spans="1:3" x14ac:dyDescent="0.2">
      <c r="A4" s="1" t="s">
        <v>3</v>
      </c>
      <c r="B4" s="18" t="s">
        <v>4</v>
      </c>
      <c r="C4" s="18"/>
    </row>
    <row r="5" spans="1:3" x14ac:dyDescent="0.2">
      <c r="A5" s="1" t="s">
        <v>5</v>
      </c>
      <c r="B5" s="17" t="s">
        <v>6</v>
      </c>
      <c r="C5" s="17"/>
    </row>
    <row r="6" spans="1:3" x14ac:dyDescent="0.2">
      <c r="A6" s="1" t="s">
        <v>7</v>
      </c>
      <c r="B6" s="18" t="s">
        <v>8</v>
      </c>
      <c r="C6" s="18"/>
    </row>
    <row r="7" spans="1:3" x14ac:dyDescent="0.2">
      <c r="A7" s="1" t="s">
        <v>9</v>
      </c>
      <c r="B7" s="19" t="s">
        <v>10</v>
      </c>
      <c r="C7" s="20"/>
    </row>
    <row r="8" spans="1:3" x14ac:dyDescent="0.2">
      <c r="A8" s="1" t="s">
        <v>11</v>
      </c>
      <c r="B8" s="15">
        <v>43486</v>
      </c>
      <c r="C8" s="12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'[1]Despesa - Access'!P2+'[1]Despesa - Access Emag'!P2</f>
        <v>25862646.629999999</v>
      </c>
    </row>
    <row r="14" spans="1:3" x14ac:dyDescent="0.2">
      <c r="A14" s="1" t="s">
        <v>18</v>
      </c>
      <c r="B14" s="6" t="s">
        <v>19</v>
      </c>
      <c r="C14" s="7">
        <f>'[1]Despesa - Access'!P3+'[1]Despesa - Access Emag'!P3</f>
        <v>8947975.5700000003</v>
      </c>
    </row>
    <row r="15" spans="1:3" x14ac:dyDescent="0.2">
      <c r="A15" s="1" t="s">
        <v>20</v>
      </c>
      <c r="B15" s="6" t="s">
        <v>21</v>
      </c>
      <c r="C15" s="7">
        <f>'[1]Despesa - Access'!P4+'[1]Despesa - Access Emag'!P4</f>
        <v>5413395.0099999998</v>
      </c>
    </row>
    <row r="16" spans="1:3" ht="51" x14ac:dyDescent="0.2">
      <c r="A16" s="8" t="s">
        <v>22</v>
      </c>
      <c r="B16" s="6" t="s">
        <v>23</v>
      </c>
      <c r="C16" s="7">
        <v>2638.34</v>
      </c>
    </row>
    <row r="17" spans="1:3" x14ac:dyDescent="0.2">
      <c r="A17" s="13" t="s">
        <v>24</v>
      </c>
      <c r="B17" s="13"/>
      <c r="C17" s="7">
        <f>SUM(C13:C16)</f>
        <v>40226655.550000004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26</v>
      </c>
    </row>
    <row r="22" spans="1:3" x14ac:dyDescent="0.2">
      <c r="A22" s="1" t="s">
        <v>16</v>
      </c>
      <c r="B22" s="1" t="s">
        <v>27</v>
      </c>
      <c r="C22" s="7">
        <f>'[1]Despesa - Access'!P6+'[1]Despesa - Access Emag'!P6</f>
        <v>150410.85</v>
      </c>
    </row>
    <row r="23" spans="1:3" x14ac:dyDescent="0.2">
      <c r="A23" s="1" t="s">
        <v>18</v>
      </c>
      <c r="B23" s="1" t="s">
        <v>28</v>
      </c>
      <c r="C23" s="7">
        <f>'[1]Despesa - Access'!P7+'[1]Despesa - Access Emag'!P7</f>
        <v>1642630.82</v>
      </c>
    </row>
    <row r="24" spans="1:3" x14ac:dyDescent="0.2">
      <c r="A24" s="1" t="s">
        <v>20</v>
      </c>
      <c r="B24" s="1" t="s">
        <v>29</v>
      </c>
      <c r="C24" s="7">
        <f>'[1]Despesa - Access'!P8+'[1]Despesa - Access Emag'!P8</f>
        <v>177746.14</v>
      </c>
    </row>
    <row r="25" spans="1:3" x14ac:dyDescent="0.2">
      <c r="A25" s="1" t="s">
        <v>22</v>
      </c>
      <c r="B25" s="1" t="s">
        <v>30</v>
      </c>
      <c r="C25" s="7">
        <f>'[1]Despesa - Access'!P9+'[1]Despesa - Access Emag'!P9</f>
        <v>571028.36</v>
      </c>
    </row>
    <row r="26" spans="1:3" x14ac:dyDescent="0.2">
      <c r="A26" s="1" t="s">
        <v>31</v>
      </c>
      <c r="B26" s="1" t="s">
        <v>32</v>
      </c>
      <c r="C26" s="7">
        <f>'[1]Despesa - Access'!P10+'[1]Despesa - Access Emag'!P10</f>
        <v>130411.18000000001</v>
      </c>
    </row>
    <row r="27" spans="1:3" x14ac:dyDescent="0.2">
      <c r="A27" s="1" t="s">
        <v>33</v>
      </c>
      <c r="B27" s="1" t="s">
        <v>34</v>
      </c>
      <c r="C27" s="7">
        <f>'[1]Despesa - Access'!P11+'[1]Despesa - Access Emag'!P11</f>
        <v>93126.35</v>
      </c>
    </row>
    <row r="28" spans="1:3" x14ac:dyDescent="0.2">
      <c r="A28" s="1" t="s">
        <v>35</v>
      </c>
      <c r="B28" s="1" t="s">
        <v>36</v>
      </c>
      <c r="C28" s="7">
        <f>'[1]Despesa - Access'!P12+'[1]Despesa - Access Emag'!P12</f>
        <v>186164.66</v>
      </c>
    </row>
    <row r="29" spans="1:3" x14ac:dyDescent="0.2">
      <c r="A29" s="1" t="s">
        <v>37</v>
      </c>
      <c r="B29" s="1" t="s">
        <v>38</v>
      </c>
      <c r="C29" s="7">
        <f>'[1]Despesa - Access'!P13+'[1]Despesa - Access Emag'!P13</f>
        <v>127083.58</v>
      </c>
    </row>
    <row r="30" spans="1:3" x14ac:dyDescent="0.2">
      <c r="A30" s="1" t="s">
        <v>39</v>
      </c>
      <c r="B30" s="1" t="s">
        <v>40</v>
      </c>
      <c r="C30" s="7">
        <f>'[1]Despesa - Access'!P14+'[1]Despesa - Access Emag'!P14</f>
        <v>-1526.6</v>
      </c>
    </row>
    <row r="31" spans="1:3" x14ac:dyDescent="0.2">
      <c r="A31" s="1" t="s">
        <v>41</v>
      </c>
      <c r="B31" s="1" t="s">
        <v>42</v>
      </c>
      <c r="C31" s="7">
        <f>'[1]Despesa - Access'!P15+'[1]Despesa - Access Emag'!P15</f>
        <v>-11188.22</v>
      </c>
    </row>
    <row r="32" spans="1:3" x14ac:dyDescent="0.2">
      <c r="A32" s="1" t="s">
        <v>43</v>
      </c>
      <c r="B32" s="1" t="s">
        <v>44</v>
      </c>
      <c r="C32" s="7">
        <f>'[1]Despesa - Access'!P16+'[1]Despesa - Access Emag'!P16</f>
        <v>-704.71</v>
      </c>
    </row>
    <row r="33" spans="1:3" x14ac:dyDescent="0.2">
      <c r="A33" s="1" t="s">
        <v>45</v>
      </c>
      <c r="B33" s="1" t="s">
        <v>46</v>
      </c>
      <c r="C33" s="7">
        <f>'[1]Despesa - Access'!P17+'[1]Despesa - Access Emag'!P17</f>
        <v>150084.60999999999</v>
      </c>
    </row>
    <row r="34" spans="1:3" ht="63.75" x14ac:dyDescent="0.2">
      <c r="A34" s="8" t="s">
        <v>47</v>
      </c>
      <c r="B34" s="9" t="s">
        <v>48</v>
      </c>
      <c r="C34" s="7">
        <f>'[1]Despesa - Access'!P18+'[1]Despesa - Access Emag'!P18</f>
        <v>551562.53</v>
      </c>
    </row>
    <row r="35" spans="1:3" x14ac:dyDescent="0.2">
      <c r="A35" s="1" t="s">
        <v>49</v>
      </c>
      <c r="B35" s="1" t="s">
        <v>50</v>
      </c>
      <c r="C35" s="7">
        <f>'[1]Despesa - Access'!P19+'[1]Despesa - Access Emag'!P19</f>
        <v>520842.02</v>
      </c>
    </row>
    <row r="36" spans="1:3" x14ac:dyDescent="0.2">
      <c r="A36" s="1" t="s">
        <v>51</v>
      </c>
      <c r="B36" s="1" t="s">
        <v>52</v>
      </c>
      <c r="C36" s="7">
        <f>'[1]Despesa - Access'!P20+'[1]Despesa - Access Emag'!P20</f>
        <v>452390.34</v>
      </c>
    </row>
    <row r="37" spans="1:3" x14ac:dyDescent="0.2">
      <c r="A37" s="1" t="s">
        <v>53</v>
      </c>
      <c r="B37" s="1" t="s">
        <v>54</v>
      </c>
      <c r="C37" s="7">
        <f>'[1]Despesa - Access'!P21+'[1]Despesa - Access Emag'!P21</f>
        <v>-115.6</v>
      </c>
    </row>
    <row r="38" spans="1:3" ht="25.5" x14ac:dyDescent="0.2">
      <c r="A38" s="8" t="s">
        <v>55</v>
      </c>
      <c r="B38" s="10" t="s">
        <v>56</v>
      </c>
      <c r="C38" s="7">
        <f>'[1]Despesa - Access'!P22+'[1]Despesa - Access Emag'!P22</f>
        <v>767848.61</v>
      </c>
    </row>
    <row r="39" spans="1:3" x14ac:dyDescent="0.2">
      <c r="A39" s="1" t="s">
        <v>57</v>
      </c>
      <c r="B39" s="1" t="s">
        <v>58</v>
      </c>
      <c r="C39" s="7">
        <f>'[1]Despesa - Access'!P23+'[1]Despesa - Access Emag'!P23</f>
        <v>165601.4</v>
      </c>
    </row>
    <row r="40" spans="1:3" x14ac:dyDescent="0.2">
      <c r="A40" s="1" t="s">
        <v>59</v>
      </c>
      <c r="B40" s="1" t="s">
        <v>60</v>
      </c>
      <c r="C40" s="7">
        <f>'[1]Despesa - Access'!P24+'[1]Despesa - Access Emag'!P24</f>
        <v>24111.16</v>
      </c>
    </row>
    <row r="41" spans="1:3" x14ac:dyDescent="0.2">
      <c r="A41" s="1" t="s">
        <v>61</v>
      </c>
      <c r="B41" s="1" t="s">
        <v>62</v>
      </c>
      <c r="C41" s="7">
        <f>'[1]Despesa - Access'!P25+'[1]Despesa - Access Emag'!P25</f>
        <v>-84923.6</v>
      </c>
    </row>
    <row r="42" spans="1:3" x14ac:dyDescent="0.2">
      <c r="A42" s="1" t="s">
        <v>63</v>
      </c>
      <c r="B42" s="1" t="s">
        <v>64</v>
      </c>
      <c r="C42" s="7">
        <f>'[1]Despesa - Access'!P26+'[1]Despesa - Access Emag'!P26</f>
        <v>13731.76</v>
      </c>
    </row>
    <row r="43" spans="1:3" x14ac:dyDescent="0.2">
      <c r="A43" s="1" t="s">
        <v>65</v>
      </c>
      <c r="B43" s="1" t="s">
        <v>66</v>
      </c>
      <c r="C43" s="7">
        <f>'[1]Despesa - Access'!P27+'[1]Despesa - Access Emag'!P27</f>
        <v>-90340.78</v>
      </c>
    </row>
    <row r="44" spans="1:3" x14ac:dyDescent="0.2">
      <c r="A44" s="1" t="s">
        <v>67</v>
      </c>
      <c r="B44" s="1" t="s">
        <v>68</v>
      </c>
      <c r="C44" s="7">
        <f>'[1]Despesa - Access'!P28+'[1]Despesa - Access Emag'!P28</f>
        <v>65205.599999999999</v>
      </c>
    </row>
    <row r="45" spans="1:3" x14ac:dyDescent="0.2">
      <c r="A45" s="1" t="s">
        <v>69</v>
      </c>
      <c r="B45" s="1" t="s">
        <v>70</v>
      </c>
      <c r="C45" s="7">
        <f>'[1]Despesa - Access'!P29+'[1]Despesa - Access Emag'!P29</f>
        <v>-43376.27</v>
      </c>
    </row>
    <row r="46" spans="1:3" x14ac:dyDescent="0.2">
      <c r="A46" s="1" t="s">
        <v>71</v>
      </c>
      <c r="B46" s="1" t="s">
        <v>72</v>
      </c>
      <c r="C46" s="7">
        <f>'[1]Despesa - Access'!P30+'[1]Despesa - Access Emag'!P30</f>
        <v>0</v>
      </c>
    </row>
    <row r="47" spans="1:3" x14ac:dyDescent="0.2">
      <c r="A47" s="1" t="s">
        <v>73</v>
      </c>
      <c r="B47" s="1" t="s">
        <v>74</v>
      </c>
      <c r="C47" s="7">
        <f>'[1]Despesa - Access'!P31+'[1]Despesa - Access Emag'!P31</f>
        <v>1445904.31</v>
      </c>
    </row>
    <row r="48" spans="1:3" x14ac:dyDescent="0.2">
      <c r="A48" s="13" t="s">
        <v>24</v>
      </c>
      <c r="B48" s="13"/>
      <c r="C48" s="7">
        <f>SUM(C22:C47)</f>
        <v>7003708.5000000019</v>
      </c>
    </row>
    <row r="50" spans="1:3" x14ac:dyDescent="0.2">
      <c r="A50" s="2" t="s">
        <v>75</v>
      </c>
    </row>
    <row r="52" spans="1:3" x14ac:dyDescent="0.2">
      <c r="A52" s="4" t="s">
        <v>13</v>
      </c>
      <c r="B52" s="4" t="s">
        <v>14</v>
      </c>
      <c r="C52" s="5" t="s">
        <v>26</v>
      </c>
    </row>
    <row r="53" spans="1:3" x14ac:dyDescent="0.2">
      <c r="A53" s="1" t="s">
        <v>16</v>
      </c>
      <c r="B53" s="1" t="s">
        <v>76</v>
      </c>
      <c r="C53" s="7">
        <f>'[1]Despesa - Access'!P32+'[1]Despesa - Access Emag'!P32</f>
        <v>-2002520</v>
      </c>
    </row>
    <row r="54" spans="1:3" x14ac:dyDescent="0.2">
      <c r="A54" s="1" t="s">
        <v>18</v>
      </c>
      <c r="B54" s="1" t="s">
        <v>77</v>
      </c>
      <c r="C54" s="7">
        <f>'[1]Despesa - Access'!P33+'[1]Despesa - Access Emag'!P33</f>
        <v>0</v>
      </c>
    </row>
    <row r="55" spans="1:3" x14ac:dyDescent="0.2">
      <c r="A55" s="1" t="s">
        <v>20</v>
      </c>
      <c r="B55" s="1" t="s">
        <v>78</v>
      </c>
      <c r="C55" s="7">
        <f>'[1]Despesa - Access'!P34+'[1]Despesa - Access Emag'!P34</f>
        <v>698730</v>
      </c>
    </row>
    <row r="56" spans="1:3" x14ac:dyDescent="0.2">
      <c r="A56" s="1" t="s">
        <v>22</v>
      </c>
      <c r="B56" s="1" t="s">
        <v>79</v>
      </c>
      <c r="C56" s="7">
        <f>'[1]Despesa - Access'!P35+'[1]Despesa - Access Emag'!P35</f>
        <v>-384712.24</v>
      </c>
    </row>
    <row r="57" spans="1:3" x14ac:dyDescent="0.2">
      <c r="A57" s="1" t="s">
        <v>31</v>
      </c>
      <c r="B57" s="1" t="s">
        <v>80</v>
      </c>
      <c r="C57" s="7">
        <f>'[1]Despesa - Access'!P36+'[1]Despesa - Access Emag'!P36</f>
        <v>152752.26</v>
      </c>
    </row>
    <row r="58" spans="1:3" x14ac:dyDescent="0.2">
      <c r="A58" s="13" t="s">
        <v>24</v>
      </c>
      <c r="B58" s="13"/>
      <c r="C58" s="7">
        <f>SUM(C53:C57)</f>
        <v>-1535749.98</v>
      </c>
    </row>
    <row r="60" spans="1:3" x14ac:dyDescent="0.2">
      <c r="A60" s="2" t="s">
        <v>81</v>
      </c>
    </row>
    <row r="62" spans="1:3" x14ac:dyDescent="0.2">
      <c r="A62" s="4" t="s">
        <v>13</v>
      </c>
      <c r="B62" s="4" t="s">
        <v>14</v>
      </c>
      <c r="C62" s="5" t="s">
        <v>15</v>
      </c>
    </row>
    <row r="63" spans="1:3" x14ac:dyDescent="0.2">
      <c r="A63" s="1" t="s">
        <v>16</v>
      </c>
      <c r="B63" s="1" t="s">
        <v>82</v>
      </c>
      <c r="C63" s="7">
        <f>'[1]Despesa - Access'!P37+'[1]Despesa - Access Emag'!P37</f>
        <v>0</v>
      </c>
    </row>
    <row r="64" spans="1:3" x14ac:dyDescent="0.2">
      <c r="A64" s="1" t="s">
        <v>18</v>
      </c>
      <c r="B64" s="1" t="s">
        <v>83</v>
      </c>
      <c r="C64" s="7">
        <f>'[1]Despesa - Access'!P38+'[1]Despesa - Access Emag'!P38</f>
        <v>0</v>
      </c>
    </row>
    <row r="65" spans="1:3" x14ac:dyDescent="0.2">
      <c r="A65" s="13" t="s">
        <v>24</v>
      </c>
      <c r="B65" s="13"/>
      <c r="C65" s="7">
        <f>SUM(C63:C64)</f>
        <v>0</v>
      </c>
    </row>
    <row r="67" spans="1:3" x14ac:dyDescent="0.2">
      <c r="A67" s="2" t="s">
        <v>84</v>
      </c>
    </row>
    <row r="69" spans="1:3" x14ac:dyDescent="0.2">
      <c r="A69" s="4" t="s">
        <v>13</v>
      </c>
      <c r="B69" s="4" t="s">
        <v>14</v>
      </c>
      <c r="C69" s="5" t="s">
        <v>26</v>
      </c>
    </row>
    <row r="70" spans="1:3" x14ac:dyDescent="0.2">
      <c r="A70" s="1" t="s">
        <v>16</v>
      </c>
      <c r="B70" s="1" t="s">
        <v>85</v>
      </c>
      <c r="C70" s="11">
        <f>'[1]Financeiro - Access'!P2+'[1]Financeiro - Access Emag'!P2</f>
        <v>45068570.100000001</v>
      </c>
    </row>
    <row r="71" spans="1:3" x14ac:dyDescent="0.2">
      <c r="A71" s="1" t="s">
        <v>18</v>
      </c>
      <c r="B71" s="1" t="s">
        <v>86</v>
      </c>
      <c r="C71" s="11">
        <f>'[1]Financeiro - Access'!P3+'[1]Financeiro - Access Emag'!P3</f>
        <v>6234429.5800000001</v>
      </c>
    </row>
    <row r="72" spans="1:3" x14ac:dyDescent="0.2">
      <c r="A72" s="1" t="s">
        <v>20</v>
      </c>
      <c r="B72" s="1" t="s">
        <v>87</v>
      </c>
      <c r="C72" s="11">
        <f>'[1]Financeiro - Access'!P4+'[1]Financeiro - Access Emag'!P4</f>
        <v>4903853.3099999996</v>
      </c>
    </row>
    <row r="73" spans="1:3" x14ac:dyDescent="0.2">
      <c r="A73" s="1" t="s">
        <v>22</v>
      </c>
      <c r="B73" s="1" t="s">
        <v>88</v>
      </c>
      <c r="C73" s="11">
        <f>'[1]Financeiro - Access'!P5+'[1]Financeiro - Access Emag'!P5</f>
        <v>0</v>
      </c>
    </row>
    <row r="74" spans="1:3" x14ac:dyDescent="0.2">
      <c r="A74" s="13" t="s">
        <v>24</v>
      </c>
      <c r="B74" s="13"/>
      <c r="C74" s="7">
        <f>SUM(C70:C73)</f>
        <v>56206852.990000002</v>
      </c>
    </row>
    <row r="76" spans="1:3" x14ac:dyDescent="0.2">
      <c r="A76" s="2" t="s">
        <v>89</v>
      </c>
    </row>
    <row r="78" spans="1:3" x14ac:dyDescent="0.2">
      <c r="A78" s="4" t="s">
        <v>13</v>
      </c>
      <c r="B78" s="4" t="s">
        <v>14</v>
      </c>
      <c r="C78" s="5" t="s">
        <v>26</v>
      </c>
    </row>
    <row r="79" spans="1:3" x14ac:dyDescent="0.2">
      <c r="A79" s="1" t="s">
        <v>16</v>
      </c>
      <c r="B79" s="1" t="s">
        <v>90</v>
      </c>
      <c r="C79" s="11"/>
    </row>
    <row r="80" spans="1:3" x14ac:dyDescent="0.2">
      <c r="A80" s="1" t="s">
        <v>18</v>
      </c>
      <c r="B80" s="1" t="s">
        <v>91</v>
      </c>
      <c r="C80" s="11"/>
    </row>
    <row r="81" spans="1:3" x14ac:dyDescent="0.2">
      <c r="A81" s="1" t="s">
        <v>20</v>
      </c>
      <c r="B81" s="1" t="s">
        <v>92</v>
      </c>
      <c r="C81" s="11"/>
    </row>
    <row r="82" spans="1:3" x14ac:dyDescent="0.2">
      <c r="A82" s="1" t="s">
        <v>22</v>
      </c>
      <c r="B82" s="1" t="s">
        <v>93</v>
      </c>
      <c r="C82" s="11">
        <v>1252120</v>
      </c>
    </row>
    <row r="83" spans="1:3" x14ac:dyDescent="0.2">
      <c r="A83" s="13" t="s">
        <v>24</v>
      </c>
      <c r="B83" s="13"/>
      <c r="C83" s="7">
        <f>SUM(C79:C82)</f>
        <v>1252120</v>
      </c>
    </row>
    <row r="84" spans="1:3" x14ac:dyDescent="0.2">
      <c r="A84" s="14" t="s">
        <v>94</v>
      </c>
      <c r="B84" s="14"/>
      <c r="C84" s="14"/>
    </row>
  </sheetData>
  <mergeCells count="14">
    <mergeCell ref="B7:C7"/>
    <mergeCell ref="A1:C1"/>
    <mergeCell ref="B3:C3"/>
    <mergeCell ref="B4:C4"/>
    <mergeCell ref="B5:C5"/>
    <mergeCell ref="B6:C6"/>
    <mergeCell ref="B8:C8"/>
    <mergeCell ref="A17:B17"/>
    <mergeCell ref="A48:B48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2019-01-21T20:40:41Z</dcterms:created>
  <dcterms:modified xsi:type="dcterms:W3CDTF">2019-01-21T20:41:55Z</dcterms:modified>
</cp:coreProperties>
</file>