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58" i="1" l="1"/>
  <c r="C17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<sst xmlns="http://schemas.openxmlformats.org/spreadsheetml/2006/main" count="133" uniqueCount="95">
  <si>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</si>
  <si>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</si>
  <si>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</si>
  <si>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</si>
  <si>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</si>
  <si>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</si>
  <si>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</si>
  <si>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</si>
  <si>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</si>
  <si>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</si>
  <si>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04/2019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</si>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</sst>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32139899.59</v>
          </cell>
        </row>
        <row r="3">
          <cell r="H3">
            <v>10514279.5</v>
          </cell>
        </row>
        <row r="4">
          <cell r="H4">
            <v>5569133.29</v>
          </cell>
        </row>
        <row r="5">
          <cell r="H5">
            <v>0</v>
          </cell>
        </row>
        <row r="6">
          <cell r="H6">
            <v>130898.81</v>
          </cell>
        </row>
        <row r="7">
          <cell r="H7">
            <v>1610490.69</v>
          </cell>
        </row>
        <row r="8">
          <cell r="H8">
            <v>154718.29999999999</v>
          </cell>
        </row>
        <row r="9">
          <cell r="H9">
            <v>1605908.61</v>
          </cell>
        </row>
        <row r="10">
          <cell r="H10">
            <v>97084.99</v>
          </cell>
        </row>
        <row r="11">
          <cell r="H11">
            <v>29763.71</v>
          </cell>
        </row>
        <row r="12">
          <cell r="H12">
            <v>16206.96</v>
          </cell>
        </row>
        <row r="13">
          <cell r="H13">
            <v>390782.75</v>
          </cell>
        </row>
        <row r="14">
          <cell r="H14">
            <v>96929.4</v>
          </cell>
        </row>
        <row r="15">
          <cell r="H15">
            <v>348203.79</v>
          </cell>
        </row>
        <row r="16">
          <cell r="H16">
            <v>2526</v>
          </cell>
        </row>
        <row r="17">
          <cell r="H17">
            <v>122169.58</v>
          </cell>
        </row>
        <row r="18">
          <cell r="H18">
            <v>400646.72</v>
          </cell>
        </row>
        <row r="19">
          <cell r="H19">
            <v>482265.52</v>
          </cell>
        </row>
        <row r="20">
          <cell r="H20">
            <v>205431</v>
          </cell>
        </row>
        <row r="21">
          <cell r="H21">
            <v>2866.24</v>
          </cell>
        </row>
        <row r="22">
          <cell r="H22">
            <v>741075.07</v>
          </cell>
        </row>
        <row r="23">
          <cell r="H23">
            <v>129896.44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1570</v>
          </cell>
        </row>
        <row r="27">
          <cell r="H27">
            <v>35547.980000000003</v>
          </cell>
        </row>
        <row r="28">
          <cell r="H28">
            <v>30196.639999999999</v>
          </cell>
        </row>
        <row r="29">
          <cell r="H29">
            <v>27990.1</v>
          </cell>
        </row>
        <row r="30">
          <cell r="H30">
            <v>0</v>
          </cell>
        </row>
        <row r="31">
          <cell r="H31">
            <v>921689.46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H2">
            <v>0</v>
          </cell>
        </row>
        <row r="3">
          <cell r="H3">
            <v>0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4200</v>
          </cell>
        </row>
        <row r="11">
          <cell r="H11">
            <v>3304.4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17909.22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362.17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6">
        <row r="2">
          <cell r="H2">
            <v>48247617.68</v>
          </cell>
        </row>
        <row r="3">
          <cell r="H3">
            <v>6642984.5999999996</v>
          </cell>
        </row>
        <row r="4">
          <cell r="H4">
            <v>0</v>
          </cell>
        </row>
        <row r="5">
          <cell r="H5">
            <v>0</v>
          </cell>
        </row>
      </sheetData>
      <sheetData sheetId="17">
        <row r="2">
          <cell r="H2">
            <v>0</v>
          </cell>
        </row>
        <row r="3">
          <cell r="H3">
            <v>15347.86</v>
          </cell>
        </row>
        <row r="4">
          <cell r="H4">
            <v>0</v>
          </cell>
        </row>
        <row r="5">
          <cell r="H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43601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'[1]Despesa - Access'!H2+'[1]Despesa - Access Emag'!H2</f>
        <v>32139899.59</v>
      </c>
    </row>
    <row r="14" spans="1:3" x14ac:dyDescent="0.2">
      <c r="A14" s="3" t="s">
        <v>18</v>
      </c>
      <c r="B14" s="13" t="s">
        <v>19</v>
      </c>
      <c r="C14" s="14">
        <f>'[1]Despesa - Access'!H3+'[1]Despesa - Access Emag'!H3</f>
        <v>10514279.5</v>
      </c>
    </row>
    <row r="15" spans="1:3" x14ac:dyDescent="0.2">
      <c r="A15" s="3" t="s">
        <v>20</v>
      </c>
      <c r="B15" s="13" t="s">
        <v>21</v>
      </c>
      <c r="C15" s="14">
        <f>'[1]Despesa - Access'!H4+'[1]Despesa - Access Emag'!H4</f>
        <v>5569133.29</v>
      </c>
    </row>
    <row r="16" spans="1:3" ht="51" x14ac:dyDescent="0.2">
      <c r="A16" s="15" t="s">
        <v>22</v>
      </c>
      <c r="B16" s="13" t="s">
        <v>23</v>
      </c>
      <c r="C16" s="14">
        <f>'[1]Despesa - Access'!H5+'[1]Despesa - Access Emag'!H5</f>
        <v>0</v>
      </c>
    </row>
    <row r="17" spans="1:3" x14ac:dyDescent="0.2">
      <c r="A17" s="16" t="s">
        <v>24</v>
      </c>
      <c r="B17" s="16"/>
      <c r="C17" s="14">
        <f>SUM(C13:C16)</f>
        <v>48223312.380000003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'[1]Despesa - Access'!H6+'[1]Despesa - Access Emag'!H6</f>
        <v>130898.81</v>
      </c>
    </row>
    <row r="23" spans="1:3" x14ac:dyDescent="0.2">
      <c r="A23" s="3" t="s">
        <v>18</v>
      </c>
      <c r="B23" s="3" t="s">
        <v>27</v>
      </c>
      <c r="C23" s="14">
        <f>'[1]Despesa - Access'!H7+'[1]Despesa - Access Emag'!H7</f>
        <v>1610490.69</v>
      </c>
    </row>
    <row r="24" spans="1:3" x14ac:dyDescent="0.2">
      <c r="A24" s="3" t="s">
        <v>20</v>
      </c>
      <c r="B24" s="3" t="s">
        <v>28</v>
      </c>
      <c r="C24" s="14">
        <f>'[1]Despesa - Access'!H8+'[1]Despesa - Access Emag'!H8</f>
        <v>154718.29999999999</v>
      </c>
    </row>
    <row r="25" spans="1:3" x14ac:dyDescent="0.2">
      <c r="A25" s="3" t="s">
        <v>22</v>
      </c>
      <c r="B25" s="3" t="s">
        <v>29</v>
      </c>
      <c r="C25" s="14">
        <f>'[1]Despesa - Access'!H9+'[1]Despesa - Access Emag'!H9</f>
        <v>1605908.61</v>
      </c>
    </row>
    <row r="26" spans="1:3" x14ac:dyDescent="0.2">
      <c r="A26" s="3" t="s">
        <v>30</v>
      </c>
      <c r="B26" s="3" t="s">
        <v>31</v>
      </c>
      <c r="C26" s="14">
        <f>'[1]Despesa - Access'!H10+'[1]Despesa - Access Emag'!H10</f>
        <v>101284.99</v>
      </c>
    </row>
    <row r="27" spans="1:3" x14ac:dyDescent="0.2">
      <c r="A27" s="3" t="s">
        <v>32</v>
      </c>
      <c r="B27" s="3" t="s">
        <v>33</v>
      </c>
      <c r="C27" s="14">
        <f>'[1]Despesa - Access'!H11+'[1]Despesa - Access Emag'!H11</f>
        <v>33068.11</v>
      </c>
    </row>
    <row r="28" spans="1:3" x14ac:dyDescent="0.2">
      <c r="A28" s="3" t="s">
        <v>34</v>
      </c>
      <c r="B28" s="3" t="s">
        <v>35</v>
      </c>
      <c r="C28" s="14">
        <f>'[1]Despesa - Access'!H12+'[1]Despesa - Access Emag'!H12</f>
        <v>16206.96</v>
      </c>
    </row>
    <row r="29" spans="1:3" x14ac:dyDescent="0.2">
      <c r="A29" s="3" t="s">
        <v>36</v>
      </c>
      <c r="B29" s="3" t="s">
        <v>37</v>
      </c>
      <c r="C29" s="14">
        <f>'[1]Despesa - Access'!H13+'[1]Despesa - Access Emag'!H13</f>
        <v>390782.75</v>
      </c>
    </row>
    <row r="30" spans="1:3" x14ac:dyDescent="0.2">
      <c r="A30" s="3" t="s">
        <v>38</v>
      </c>
      <c r="B30" s="3" t="s">
        <v>39</v>
      </c>
      <c r="C30" s="14">
        <f>'[1]Despesa - Access'!H14+'[1]Despesa - Access Emag'!H14</f>
        <v>96929.4</v>
      </c>
    </row>
    <row r="31" spans="1:3" x14ac:dyDescent="0.2">
      <c r="A31" s="3" t="s">
        <v>40</v>
      </c>
      <c r="B31" s="3" t="s">
        <v>41</v>
      </c>
      <c r="C31" s="14">
        <f>'[1]Despesa - Access'!H15+'[1]Despesa - Access Emag'!H15</f>
        <v>348203.79</v>
      </c>
    </row>
    <row r="32" spans="1:3" x14ac:dyDescent="0.2">
      <c r="A32" s="3" t="s">
        <v>42</v>
      </c>
      <c r="B32" s="3" t="s">
        <v>43</v>
      </c>
      <c r="C32" s="14">
        <f>'[1]Despesa - Access'!H16+'[1]Despesa - Access Emag'!H16</f>
        <v>2526</v>
      </c>
    </row>
    <row r="33" spans="1:3" x14ac:dyDescent="0.2">
      <c r="A33" s="3" t="s">
        <v>44</v>
      </c>
      <c r="B33" s="3" t="s">
        <v>45</v>
      </c>
      <c r="C33" s="14">
        <f>'[1]Despesa - Access'!H17+'[1]Despesa - Access Emag'!H17</f>
        <v>122169.58</v>
      </c>
    </row>
    <row r="34" spans="1:3" ht="63.75" x14ac:dyDescent="0.2">
      <c r="A34" s="15" t="s">
        <v>46</v>
      </c>
      <c r="B34" s="17" t="s">
        <v>47</v>
      </c>
      <c r="C34" s="14">
        <f>'[1]Despesa - Access'!H18+'[1]Despesa - Access Emag'!H18</f>
        <v>400646.72</v>
      </c>
    </row>
    <row r="35" spans="1:3" x14ac:dyDescent="0.2">
      <c r="A35" s="3" t="s">
        <v>48</v>
      </c>
      <c r="B35" s="3" t="s">
        <v>49</v>
      </c>
      <c r="C35" s="14">
        <f>'[1]Despesa - Access'!H19+'[1]Despesa - Access Emag'!H19</f>
        <v>482265.52</v>
      </c>
    </row>
    <row r="36" spans="1:3" x14ac:dyDescent="0.2">
      <c r="A36" s="3" t="s">
        <v>50</v>
      </c>
      <c r="B36" s="3" t="s">
        <v>51</v>
      </c>
      <c r="C36" s="14">
        <f>'[1]Despesa - Access'!H20+'[1]Despesa - Access Emag'!H20</f>
        <v>205431</v>
      </c>
    </row>
    <row r="37" spans="1:3" x14ac:dyDescent="0.2">
      <c r="A37" s="3" t="s">
        <v>52</v>
      </c>
      <c r="B37" s="3" t="s">
        <v>53</v>
      </c>
      <c r="C37" s="14">
        <f>'[1]Despesa - Access'!H21+'[1]Despesa - Access Emag'!H21</f>
        <v>2866.24</v>
      </c>
    </row>
    <row r="38" spans="1:3" ht="25.5" x14ac:dyDescent="0.2">
      <c r="A38" s="15" t="s">
        <v>54</v>
      </c>
      <c r="B38" s="18" t="s">
        <v>55</v>
      </c>
      <c r="C38" s="14">
        <f>'[1]Despesa - Access'!H22+'[1]Despesa - Access Emag'!H22</f>
        <v>741075.07</v>
      </c>
    </row>
    <row r="39" spans="1:3" x14ac:dyDescent="0.2">
      <c r="A39" s="3" t="s">
        <v>56</v>
      </c>
      <c r="B39" s="3" t="s">
        <v>57</v>
      </c>
      <c r="C39" s="14">
        <f>'[1]Despesa - Access'!H23+'[1]Despesa - Access Emag'!H23</f>
        <v>147805.66</v>
      </c>
    </row>
    <row r="40" spans="1:3" x14ac:dyDescent="0.2">
      <c r="A40" s="3" t="s">
        <v>58</v>
      </c>
      <c r="B40" s="3" t="s">
        <v>59</v>
      </c>
      <c r="C40" s="14">
        <f>'[1]Despesa - Access'!H24+'[1]Despesa - Access Emag'!H24</f>
        <v>0</v>
      </c>
    </row>
    <row r="41" spans="1:3" x14ac:dyDescent="0.2">
      <c r="A41" s="3" t="s">
        <v>60</v>
      </c>
      <c r="B41" s="3" t="s">
        <v>61</v>
      </c>
      <c r="C41" s="14">
        <f>'[1]Despesa - Access'!H25+'[1]Despesa - Access Emag'!H25</f>
        <v>0</v>
      </c>
    </row>
    <row r="42" spans="1:3" x14ac:dyDescent="0.2">
      <c r="A42" s="3" t="s">
        <v>62</v>
      </c>
      <c r="B42" s="3" t="s">
        <v>63</v>
      </c>
      <c r="C42" s="14">
        <f>'[1]Despesa - Access'!H26+'[1]Despesa - Access Emag'!H26</f>
        <v>1570</v>
      </c>
    </row>
    <row r="43" spans="1:3" x14ac:dyDescent="0.2">
      <c r="A43" s="3" t="s">
        <v>64</v>
      </c>
      <c r="B43" s="3" t="s">
        <v>65</v>
      </c>
      <c r="C43" s="14">
        <f>'[1]Despesa - Access'!H27+'[1]Despesa - Access Emag'!H27</f>
        <v>35547.980000000003</v>
      </c>
    </row>
    <row r="44" spans="1:3" x14ac:dyDescent="0.2">
      <c r="A44" s="3" t="s">
        <v>66</v>
      </c>
      <c r="B44" s="3" t="s">
        <v>67</v>
      </c>
      <c r="C44" s="14">
        <f>'[1]Despesa - Access'!H28+'[1]Despesa - Access Emag'!H28</f>
        <v>30196.639999999999</v>
      </c>
    </row>
    <row r="45" spans="1:3" x14ac:dyDescent="0.2">
      <c r="A45" s="3" t="s">
        <v>68</v>
      </c>
      <c r="B45" s="3" t="s">
        <v>69</v>
      </c>
      <c r="C45" s="14">
        <f>'[1]Despesa - Access'!H29+'[1]Despesa - Access Emag'!H29</f>
        <v>27990.1</v>
      </c>
    </row>
    <row r="46" spans="1:3" x14ac:dyDescent="0.2">
      <c r="A46" s="3" t="s">
        <v>70</v>
      </c>
      <c r="B46" s="3" t="s">
        <v>71</v>
      </c>
      <c r="C46" s="14">
        <f>'[1]Despesa - Access'!H30+'[1]Despesa - Access Emag'!H30</f>
        <v>0</v>
      </c>
    </row>
    <row r="47" spans="1:3" x14ac:dyDescent="0.2">
      <c r="A47" s="3" t="s">
        <v>72</v>
      </c>
      <c r="B47" s="3" t="s">
        <v>73</v>
      </c>
      <c r="C47" s="14">
        <f>'[1]Despesa - Access'!H31+'[1]Despesa - Access Emag'!H31</f>
        <v>922051.63</v>
      </c>
    </row>
    <row r="48" spans="1:3" x14ac:dyDescent="0.2">
      <c r="A48" s="16" t="s">
        <v>24</v>
      </c>
      <c r="B48" s="16"/>
      <c r="C48" s="14">
        <f>SUM(C22:C47)</f>
        <v>7610634.5500000007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'[1]Despesa - Access'!H32+'[1]Despesa - Access Emag'!H32</f>
        <v>0</v>
      </c>
    </row>
    <row r="54" spans="1:3" x14ac:dyDescent="0.2">
      <c r="A54" s="3" t="s">
        <v>18</v>
      </c>
      <c r="B54" s="3" t="s">
        <v>76</v>
      </c>
      <c r="C54" s="14">
        <f>'[1]Despesa - Access'!H33+'[1]Despesa - Access Emag'!H33</f>
        <v>0</v>
      </c>
    </row>
    <row r="55" spans="1:3" x14ac:dyDescent="0.2">
      <c r="A55" s="3" t="s">
        <v>20</v>
      </c>
      <c r="B55" s="3" t="s">
        <v>77</v>
      </c>
      <c r="C55" s="14">
        <f>'[1]Despesa - Access'!H34+'[1]Despesa - Access Emag'!H34</f>
        <v>0</v>
      </c>
    </row>
    <row r="56" spans="1:3" x14ac:dyDescent="0.2">
      <c r="A56" s="3" t="s">
        <v>22</v>
      </c>
      <c r="B56" s="3" t="s">
        <v>78</v>
      </c>
      <c r="C56" s="14">
        <f>'[1]Despesa - Access'!H35+'[1]Despesa - Access Emag'!H35</f>
        <v>0</v>
      </c>
    </row>
    <row r="57" spans="1:3" x14ac:dyDescent="0.2">
      <c r="A57" s="3" t="s">
        <v>30</v>
      </c>
      <c r="B57" s="3" t="s">
        <v>79</v>
      </c>
      <c r="C57" s="14">
        <f>'[1]Despesa - Access'!H36+'[1]Despesa - Access Emag'!H36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4">
        <f>+'[1]Despesa - Access'!H37+'[1]Despesa - Access Emag'!H37</f>
        <v>0</v>
      </c>
    </row>
    <row r="64" spans="1:3" x14ac:dyDescent="0.2">
      <c r="A64" s="3" t="s">
        <v>18</v>
      </c>
      <c r="B64" s="3" t="s">
        <v>83</v>
      </c>
      <c r="C64" s="14">
        <f>+'[1]Despesa - Access'!H38+'[1]Despesa - Access Emag'!H38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9">
        <f>'[1]Financeiro - Access'!H2+'[1]Financeiro - Access Emag'!H2</f>
        <v>48247617.68</v>
      </c>
    </row>
    <row r="71" spans="1:3" x14ac:dyDescent="0.2">
      <c r="A71" s="3" t="s">
        <v>18</v>
      </c>
      <c r="B71" s="3" t="s">
        <v>86</v>
      </c>
      <c r="C71" s="19">
        <f>'[1]Financeiro - Access'!H3+'[1]Financeiro - Access Emag'!H3</f>
        <v>6658332.46</v>
      </c>
    </row>
    <row r="72" spans="1:3" x14ac:dyDescent="0.2">
      <c r="A72" s="3" t="s">
        <v>20</v>
      </c>
      <c r="B72" s="3" t="s">
        <v>87</v>
      </c>
      <c r="C72" s="19">
        <f>'[1]Financeiro - Access'!H4+'[1]Financeiro - Access Emag'!H4</f>
        <v>0</v>
      </c>
    </row>
    <row r="73" spans="1:3" x14ac:dyDescent="0.2">
      <c r="A73" s="3" t="s">
        <v>22</v>
      </c>
      <c r="B73" s="3" t="s">
        <v>88</v>
      </c>
      <c r="C73" s="19">
        <f>'[1]Financeiro - Access'!H5+'[1]Financeiro - Access Emag'!H5</f>
        <v>0</v>
      </c>
    </row>
    <row r="74" spans="1:3" x14ac:dyDescent="0.2">
      <c r="A74" s="16" t="s">
        <v>24</v>
      </c>
      <c r="B74" s="16"/>
      <c r="C74" s="14">
        <f>SUM(C70:C73)</f>
        <v>54905950.140000001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876251.93</v>
      </c>
    </row>
    <row r="83" spans="1:3" x14ac:dyDescent="0.2">
      <c r="A83" s="16" t="s">
        <v>24</v>
      </c>
      <c r="B83" s="16"/>
      <c r="C83" s="14">
        <f>SUM(C79:C82)</f>
        <v>876251.93</v>
      </c>
    </row>
    <row r="84" spans="1:3" x14ac:dyDescent="0.2">
      <c r="A84" s="20" t="s">
        <v>94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2019-05-13T21:00:37Z</dcterms:created>
  <dcterms:modified xsi:type="dcterms:W3CDTF">2019-05-13T21:01:15Z</dcterms:modified>
</cp:coreProperties>
</file>